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čet 2016\"/>
    </mc:Choice>
  </mc:AlternateContent>
  <bookViews>
    <workbookView xWindow="0" yWindow="0" windowWidth="28170" windowHeight="1236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Hárok1!$A$1:$G$47</definedName>
  </definedNames>
  <calcPr calcId="152511"/>
</workbook>
</file>

<file path=xl/calcChain.xml><?xml version="1.0" encoding="utf-8"?>
<calcChain xmlns="http://schemas.openxmlformats.org/spreadsheetml/2006/main">
  <c r="F22" i="1" l="1"/>
  <c r="G22" i="1"/>
  <c r="E8" i="1"/>
  <c r="F8" i="1"/>
  <c r="G8" i="1"/>
  <c r="D35" i="1" l="1"/>
  <c r="E35" i="1"/>
  <c r="F35" i="1"/>
  <c r="G35" i="1"/>
  <c r="E37" i="1"/>
  <c r="G37" i="1"/>
  <c r="D20" i="1"/>
  <c r="D37" i="1"/>
  <c r="D31" i="1"/>
  <c r="D22" i="1"/>
  <c r="D32" i="1" s="1"/>
  <c r="D33" i="1" s="1"/>
  <c r="D8" i="1"/>
  <c r="D39" i="1" l="1"/>
  <c r="E34" i="1"/>
  <c r="F32" i="1"/>
  <c r="G32" i="1"/>
  <c r="F31" i="1"/>
  <c r="G31" i="1"/>
  <c r="E32" i="1"/>
  <c r="E31" i="1"/>
  <c r="F20" i="1"/>
  <c r="G20" i="1"/>
  <c r="E20" i="1"/>
  <c r="G33" i="1" l="1"/>
  <c r="G39" i="1"/>
  <c r="F33" i="1"/>
  <c r="F39" i="1"/>
  <c r="E39" i="1"/>
  <c r="E33" i="1"/>
</calcChain>
</file>

<file path=xl/sharedStrings.xml><?xml version="1.0" encoding="utf-8"?>
<sst xmlns="http://schemas.openxmlformats.org/spreadsheetml/2006/main" count="47" uniqueCount="41">
  <si>
    <t>Bežný rozpočet, kapitálový rozpočet - sumarizácia</t>
  </si>
  <si>
    <t>Bežné príjmy spolu:</t>
  </si>
  <si>
    <t>Bežné výdavky spolu:</t>
  </si>
  <si>
    <t xml:space="preserve">   z toho:</t>
  </si>
  <si>
    <t>Prebytok</t>
  </si>
  <si>
    <t>bežného rozpočtu:</t>
  </si>
  <si>
    <t>Kapitálové príjmy spolu:</t>
  </si>
  <si>
    <t xml:space="preserve">Kapitálové výdavky spolu: </t>
  </si>
  <si>
    <t>kapitálového rozpočtu:</t>
  </si>
  <si>
    <t>PRÍJMY SPOLU (bežné + kapitálové):</t>
  </si>
  <si>
    <t>VÝDAVKY SPOLU (bežné + kapitálové):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</si>
  <si>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</si>
  <si>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Príjmy*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</si>
  <si>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</si>
  <si>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</si>
  <si>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</si>
  <si>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</si>
  <si>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</si>
  <si>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 xml:space="preserve">Výdavky </t>
  </si>
  <si>
    <t xml:space="preserve">Návrh </t>
  </si>
  <si>
    <t xml:space="preserve">na rok </t>
  </si>
  <si>
    <t>Schodok</t>
  </si>
  <si>
    <t xml:space="preserve">        Bývanie a občianska vybavenosť </t>
  </si>
  <si>
    <t xml:space="preserve">        Vzdelávanie </t>
  </si>
  <si>
    <t xml:space="preserve">        Sociálne zabezpečenie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</si>
  <si>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</si>
  <si>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</si>
  <si>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</si>
  <si>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</si>
  <si>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Rekreácia, kultúra a náboženstvo </t>
  </si>
  <si>
    <t xml:space="preserve">        Verejnej správy, ekonomická a rozpočtová oblasť</t>
  </si>
  <si>
    <t>Prevody z mimorozpočtových fondov</t>
  </si>
  <si>
    <t>Spkácanie istiny bankového úveru</t>
  </si>
  <si>
    <t xml:space="preserve">      Rozpočet obce Trstená na Ostrove na roky 2016-2018</t>
  </si>
  <si>
    <t xml:space="preserve">skutočnosť </t>
  </si>
  <si>
    <t>k 31.12. 2015</t>
  </si>
  <si>
    <t>Traktor</t>
  </si>
  <si>
    <t>Kanalizácia</t>
  </si>
  <si>
    <t>Prípr.projekt.dok.-KD plyn. has. zbr. , DP........</t>
  </si>
  <si>
    <t>PHSR, nákup pozemkov</t>
  </si>
  <si>
    <t>Rekonštrukcia ústr. Kúrenia 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</si>
</sst>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12"/>
      <name val="Arial CE"/>
      <family val="2"/>
      <charset val="238"/>
    </font>
    <font>
      <sz val="9"/>
      <color indexed="10"/>
      <name val="Times New Roman CE"/>
      <family val="1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6" fillId="0" borderId="4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/>
    <xf numFmtId="0" fontId="8" fillId="0" borderId="5" xfId="0" applyFont="1" applyFill="1" applyBorder="1"/>
    <xf numFmtId="0" fontId="8" fillId="0" borderId="2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0" xfId="0" applyFont="1"/>
    <xf numFmtId="0" fontId="13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6" fillId="0" borderId="0" xfId="0" applyFont="1"/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0" fillId="0" borderId="2" xfId="0" applyBorder="1"/>
    <xf numFmtId="0" fontId="0" fillId="0" borderId="4" xfId="0" applyBorder="1"/>
    <xf numFmtId="0" fontId="4" fillId="0" borderId="10" xfId="0" applyFont="1" applyFill="1" applyBorder="1"/>
    <xf numFmtId="0" fontId="4" fillId="0" borderId="0" xfId="0" applyFont="1"/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" fillId="0" borderId="4" xfId="0" applyFont="1" applyBorder="1"/>
    <xf numFmtId="1" fontId="4" fillId="0" borderId="14" xfId="0" applyNumberFormat="1" applyFont="1" applyBorder="1"/>
    <xf numFmtId="1" fontId="1" fillId="0" borderId="14" xfId="0" applyNumberFormat="1" applyFont="1" applyBorder="1"/>
    <xf numFmtId="0" fontId="18" fillId="0" borderId="2" xfId="0" applyFont="1" applyFill="1" applyBorder="1"/>
    <xf numFmtId="0" fontId="0" fillId="0" borderId="5" xfId="0" applyBorder="1"/>
    <xf numFmtId="0" fontId="3" fillId="0" borderId="15" xfId="0" applyFont="1" applyFill="1" applyBorder="1" applyAlignment="1">
      <alignment horizontal="center"/>
    </xf>
    <xf numFmtId="0" fontId="11" fillId="0" borderId="16" xfId="0" applyFont="1" applyFill="1" applyBorder="1"/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" fontId="1" fillId="0" borderId="14" xfId="0" applyNumberFormat="1" applyFont="1" applyBorder="1"/>
    <xf numFmtId="3" fontId="1" fillId="0" borderId="14" xfId="0" applyNumberFormat="1" applyFont="1" applyBorder="1"/>
    <xf numFmtId="2" fontId="1" fillId="0" borderId="14" xfId="0" applyNumberFormat="1" applyFont="1" applyBorder="1"/>
    <xf numFmtId="0" fontId="0" fillId="0" borderId="14" xfId="0" applyBorder="1"/>
    <xf numFmtId="0" fontId="4" fillId="0" borderId="14" xfId="0" applyFont="1" applyBorder="1"/>
    <xf numFmtId="0" fontId="0" fillId="0" borderId="20" xfId="0" applyBorder="1" applyAlignment="1">
      <alignment horizontal="right"/>
    </xf>
    <xf numFmtId="0" fontId="0" fillId="0" borderId="23" xfId="0" applyBorder="1"/>
    <xf numFmtId="3" fontId="4" fillId="0" borderId="14" xfId="0" applyNumberFormat="1" applyFont="1" applyFill="1" applyBorder="1"/>
    <xf numFmtId="0" fontId="4" fillId="0" borderId="24" xfId="0" applyFont="1" applyBorder="1"/>
    <xf numFmtId="0" fontId="0" fillId="0" borderId="24" xfId="0" applyBorder="1"/>
    <xf numFmtId="0" fontId="0" fillId="0" borderId="26" xfId="0" applyBorder="1"/>
    <xf numFmtId="1" fontId="0" fillId="0" borderId="24" xfId="0" applyNumberFormat="1" applyBorder="1"/>
    <xf numFmtId="1" fontId="0" fillId="0" borderId="4" xfId="0" applyNumberFormat="1" applyBorder="1"/>
    <xf numFmtId="3" fontId="0" fillId="0" borderId="20" xfId="0" applyNumberFormat="1" applyBorder="1"/>
    <xf numFmtId="3" fontId="1" fillId="0" borderId="4" xfId="0" applyNumberFormat="1" applyFont="1" applyBorder="1"/>
    <xf numFmtId="1" fontId="0" fillId="0" borderId="20" xfId="0" applyNumberFormat="1" applyFont="1" applyBorder="1"/>
    <xf numFmtId="0" fontId="4" fillId="0" borderId="7" xfId="0" applyFont="1" applyFill="1" applyBorder="1"/>
    <xf numFmtId="0" fontId="4" fillId="0" borderId="7" xfId="0" applyFont="1" applyBorder="1"/>
    <xf numFmtId="0" fontId="4" fillId="0" borderId="25" xfId="0" applyFont="1" applyBorder="1"/>
    <xf numFmtId="0" fontId="18" fillId="0" borderId="1" xfId="0" applyFont="1" applyFill="1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/>
    <xf numFmtId="1" fontId="0" fillId="0" borderId="2" xfId="0" applyNumberFormat="1" applyBorder="1"/>
    <xf numFmtId="1" fontId="4" fillId="0" borderId="31" xfId="0" applyNumberFormat="1" applyFont="1" applyBorder="1"/>
    <xf numFmtId="1" fontId="4" fillId="0" borderId="6" xfId="0" applyNumberFormat="1" applyFont="1" applyBorder="1"/>
    <xf numFmtId="1" fontId="4" fillId="0" borderId="32" xfId="0" applyNumberFormat="1" applyFont="1" applyBorder="1"/>
    <xf numFmtId="1" fontId="4" fillId="0" borderId="21" xfId="0" applyNumberFormat="1" applyFont="1" applyBorder="1"/>
    <xf numFmtId="3" fontId="4" fillId="0" borderId="24" xfId="0" applyNumberFormat="1" applyFont="1" applyFill="1" applyBorder="1"/>
    <xf numFmtId="1" fontId="4" fillId="0" borderId="24" xfId="0" applyNumberFormat="1" applyFont="1" applyBorder="1"/>
    <xf numFmtId="0" fontId="4" fillId="0" borderId="20" xfId="0" applyFont="1" applyFill="1" applyBorder="1"/>
    <xf numFmtId="0" fontId="6" fillId="0" borderId="14" xfId="0" applyFont="1" applyFill="1" applyBorder="1"/>
    <xf numFmtId="0" fontId="7" fillId="0" borderId="14" xfId="0" applyFont="1" applyFill="1" applyBorder="1"/>
    <xf numFmtId="0" fontId="8" fillId="0" borderId="34" xfId="0" applyFont="1" applyFill="1" applyBorder="1"/>
    <xf numFmtId="0" fontId="8" fillId="0" borderId="20" xfId="0" applyFont="1" applyFill="1" applyBorder="1"/>
    <xf numFmtId="0" fontId="4" fillId="0" borderId="14" xfId="0" applyFont="1" applyFill="1" applyBorder="1"/>
    <xf numFmtId="0" fontId="5" fillId="0" borderId="14" xfId="0" applyFont="1" applyFill="1" applyBorder="1"/>
    <xf numFmtId="0" fontId="5" fillId="0" borderId="34" xfId="0" applyFont="1" applyFill="1" applyBorder="1"/>
    <xf numFmtId="0" fontId="9" fillId="0" borderId="27" xfId="0" applyFont="1" applyFill="1" applyBorder="1"/>
    <xf numFmtId="0" fontId="4" fillId="0" borderId="21" xfId="0" applyFont="1" applyFill="1" applyBorder="1"/>
    <xf numFmtId="0" fontId="18" fillId="0" borderId="20" xfId="0" applyFont="1" applyFill="1" applyBorder="1"/>
    <xf numFmtId="0" fontId="4" fillId="0" borderId="27" xfId="0" applyFont="1" applyFill="1" applyBorder="1"/>
    <xf numFmtId="0" fontId="11" fillId="0" borderId="22" xfId="0" applyFont="1" applyFill="1" applyBorder="1"/>
    <xf numFmtId="0" fontId="17" fillId="0" borderId="3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36" xfId="0" applyFont="1" applyFill="1" applyBorder="1"/>
    <xf numFmtId="3" fontId="4" fillId="0" borderId="36" xfId="0" applyNumberFormat="1" applyFont="1" applyFill="1" applyBorder="1"/>
    <xf numFmtId="0" fontId="4" fillId="0" borderId="9" xfId="0" applyFont="1" applyBorder="1"/>
    <xf numFmtId="0" fontId="4" fillId="0" borderId="37" xfId="0" applyFont="1" applyBorder="1"/>
    <xf numFmtId="0" fontId="7" fillId="0" borderId="14" xfId="0" applyFont="1" applyFill="1" applyBorder="1" applyAlignment="1">
      <alignment horizontal="right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0" fontId="4" fillId="0" borderId="26" xfId="0" applyFont="1" applyFill="1" applyBorder="1"/>
    <xf numFmtId="0" fontId="4" fillId="0" borderId="24" xfId="0" applyFont="1" applyFill="1" applyBorder="1"/>
    <xf numFmtId="0" fontId="4" fillId="0" borderId="38" xfId="0" applyFont="1" applyFill="1" applyBorder="1"/>
    <xf numFmtId="0" fontId="4" fillId="0" borderId="25" xfId="0" applyFont="1" applyFill="1" applyBorder="1"/>
    <xf numFmtId="0" fontId="11" fillId="0" borderId="39" xfId="0" applyFont="1" applyFill="1" applyBorder="1"/>
    <xf numFmtId="0" fontId="8" fillId="0" borderId="4" xfId="0" applyFont="1" applyFill="1" applyBorder="1"/>
    <xf numFmtId="49" fontId="2" fillId="0" borderId="17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tabSelected="1" topLeftCell="A10" workbookViewId="0">
      <selection activeCell="L14" sqref="L14"/>
    </sheetView>
  </sheetViews>
  <sheetFormatPr defaultRowHeight="12.75" x14ac:dyDescent="0.2"/>
  <cols>
    <col min="1" max="1" width="4.140625" customWidth="1"/>
    <col min="2" max="2" width="4" customWidth="1"/>
    <col min="3" max="3" width="46.85546875" customWidth="1"/>
    <col min="4" max="4" width="11.5703125" customWidth="1"/>
    <col min="5" max="5" width="8.28515625" customWidth="1"/>
  </cols>
  <sheetData>
    <row r="1" spans="2:7" s="25" customFormat="1" x14ac:dyDescent="0.2"/>
    <row r="2" spans="2:7" s="19" customFormat="1" ht="18.75" thickBot="1" x14ac:dyDescent="0.3">
      <c r="B2" s="19" t="s">
        <v>33</v>
      </c>
    </row>
    <row r="3" spans="2:7" ht="13.15" customHeight="1" x14ac:dyDescent="0.2">
      <c r="B3" s="99" t="s">
        <v>0</v>
      </c>
      <c r="C3" s="100"/>
      <c r="D3" s="91"/>
      <c r="E3" s="81" t="s">
        <v>19</v>
      </c>
      <c r="F3" s="36" t="s">
        <v>19</v>
      </c>
      <c r="G3" s="26" t="s">
        <v>19</v>
      </c>
    </row>
    <row r="4" spans="2:7" x14ac:dyDescent="0.2">
      <c r="B4" s="101"/>
      <c r="C4" s="102"/>
      <c r="D4" s="84" t="s">
        <v>34</v>
      </c>
      <c r="E4" s="82" t="s">
        <v>20</v>
      </c>
      <c r="F4" s="37" t="s">
        <v>20</v>
      </c>
      <c r="G4" s="27" t="s">
        <v>20</v>
      </c>
    </row>
    <row r="5" spans="2:7" ht="15" customHeight="1" thickBot="1" x14ac:dyDescent="0.25">
      <c r="B5" s="101"/>
      <c r="C5" s="102"/>
      <c r="D5" s="84" t="s">
        <v>35</v>
      </c>
      <c r="E5" s="83">
        <v>2016</v>
      </c>
      <c r="F5" s="38">
        <v>2017</v>
      </c>
      <c r="G5" s="28">
        <v>2018</v>
      </c>
    </row>
    <row r="6" spans="2:7" ht="0.6" hidden="1" customHeight="1" thickTop="1" thickBot="1" x14ac:dyDescent="0.25">
      <c r="B6" s="101"/>
      <c r="C6" s="102"/>
      <c r="D6" s="92"/>
      <c r="E6" s="85"/>
      <c r="F6" s="33"/>
      <c r="G6" s="45"/>
    </row>
    <row r="7" spans="2:7" x14ac:dyDescent="0.2">
      <c r="B7" s="20">
        <v>1</v>
      </c>
      <c r="C7" s="21" t="s">
        <v>1</v>
      </c>
      <c r="D7" s="86">
        <v>195396</v>
      </c>
      <c r="E7" s="87">
        <v>203784</v>
      </c>
      <c r="F7" s="88">
        <v>198219</v>
      </c>
      <c r="G7" s="89">
        <v>200069</v>
      </c>
    </row>
    <row r="8" spans="2:7" x14ac:dyDescent="0.2">
      <c r="B8" s="1">
        <v>2</v>
      </c>
      <c r="C8" s="2" t="s">
        <v>2</v>
      </c>
      <c r="D8" s="68">
        <f>SUM(D10:D18)</f>
        <v>173983</v>
      </c>
      <c r="E8" s="68">
        <f t="shared" ref="E8:G8" si="0">SUM(E10:E18)</f>
        <v>196939</v>
      </c>
      <c r="F8" s="68">
        <f t="shared" si="0"/>
        <v>174650</v>
      </c>
      <c r="G8" s="93">
        <f t="shared" si="0"/>
        <v>182280</v>
      </c>
    </row>
    <row r="9" spans="2:7" x14ac:dyDescent="0.2">
      <c r="B9" s="3">
        <v>3</v>
      </c>
      <c r="C9" s="5" t="s">
        <v>3</v>
      </c>
      <c r="D9" s="69"/>
      <c r="E9" s="39"/>
      <c r="F9" s="23"/>
      <c r="G9" s="48"/>
    </row>
    <row r="10" spans="2:7" x14ac:dyDescent="0.2">
      <c r="B10" s="3">
        <v>4</v>
      </c>
      <c r="C10" s="6" t="s">
        <v>30</v>
      </c>
      <c r="D10" s="90">
        <v>64566</v>
      </c>
      <c r="E10" s="40">
        <v>76363</v>
      </c>
      <c r="F10" s="51">
        <v>79982</v>
      </c>
      <c r="G10" s="50">
        <v>83172</v>
      </c>
    </row>
    <row r="11" spans="2:7" x14ac:dyDescent="0.2">
      <c r="B11" s="3">
        <v>5</v>
      </c>
      <c r="C11" s="7" t="s">
        <v>25</v>
      </c>
      <c r="D11" s="70">
        <v>54</v>
      </c>
      <c r="E11" s="40">
        <v>54</v>
      </c>
      <c r="F11" s="51">
        <v>54</v>
      </c>
      <c r="G11" s="50">
        <v>54</v>
      </c>
    </row>
    <row r="12" spans="2:7" x14ac:dyDescent="0.2">
      <c r="B12" s="3">
        <v>6</v>
      </c>
      <c r="C12" s="7" t="s">
        <v>26</v>
      </c>
      <c r="D12" s="70">
        <v>1663</v>
      </c>
      <c r="E12" s="40">
        <v>2025</v>
      </c>
      <c r="F12" s="51">
        <v>2060</v>
      </c>
      <c r="G12" s="50">
        <v>2060</v>
      </c>
    </row>
    <row r="13" spans="2:7" x14ac:dyDescent="0.2">
      <c r="B13" s="3">
        <v>7</v>
      </c>
      <c r="C13" s="7" t="s">
        <v>27</v>
      </c>
      <c r="D13" s="70">
        <v>2893</v>
      </c>
      <c r="E13" s="40">
        <v>4199</v>
      </c>
      <c r="F13" s="51">
        <v>5324</v>
      </c>
      <c r="G13" s="50">
        <v>6074</v>
      </c>
    </row>
    <row r="14" spans="2:7" x14ac:dyDescent="0.2">
      <c r="B14" s="3">
        <v>8</v>
      </c>
      <c r="C14" s="7" t="s">
        <v>28</v>
      </c>
      <c r="D14" s="70">
        <v>11235</v>
      </c>
      <c r="E14" s="40">
        <v>11950</v>
      </c>
      <c r="F14" s="51">
        <v>13400</v>
      </c>
      <c r="G14" s="50">
        <v>14600</v>
      </c>
    </row>
    <row r="15" spans="2:7" x14ac:dyDescent="0.2">
      <c r="B15" s="3">
        <v>9</v>
      </c>
      <c r="C15" s="7" t="s">
        <v>22</v>
      </c>
      <c r="D15" s="70">
        <v>3317</v>
      </c>
      <c r="E15" s="40">
        <v>5300</v>
      </c>
      <c r="F15" s="51">
        <v>5500</v>
      </c>
      <c r="G15" s="50">
        <v>5500</v>
      </c>
    </row>
    <row r="16" spans="2:7" x14ac:dyDescent="0.2">
      <c r="B16" s="1">
        <v>10</v>
      </c>
      <c r="C16" s="7" t="s">
        <v>29</v>
      </c>
      <c r="D16" s="70">
        <v>12715</v>
      </c>
      <c r="E16" s="40">
        <v>19140</v>
      </c>
      <c r="F16" s="51">
        <v>22100</v>
      </c>
      <c r="G16" s="50">
        <v>22550</v>
      </c>
    </row>
    <row r="17" spans="2:7" x14ac:dyDescent="0.2">
      <c r="B17" s="3">
        <v>11</v>
      </c>
      <c r="C17" s="7" t="s">
        <v>23</v>
      </c>
      <c r="D17" s="70">
        <v>73976</v>
      </c>
      <c r="E17" s="40">
        <v>74208</v>
      </c>
      <c r="F17" s="51">
        <v>42730</v>
      </c>
      <c r="G17" s="48">
        <v>44670</v>
      </c>
    </row>
    <row r="18" spans="2:7" x14ac:dyDescent="0.2">
      <c r="B18" s="3">
        <v>12</v>
      </c>
      <c r="C18" s="7" t="s">
        <v>24</v>
      </c>
      <c r="D18" s="7">
        <v>3564</v>
      </c>
      <c r="E18" s="53">
        <v>3700</v>
      </c>
      <c r="F18" s="51">
        <v>3500</v>
      </c>
      <c r="G18" s="48">
        <v>3600</v>
      </c>
    </row>
    <row r="19" spans="2:7" x14ac:dyDescent="0.2">
      <c r="B19" s="1">
        <v>13</v>
      </c>
      <c r="C19" s="8" t="s">
        <v>4</v>
      </c>
      <c r="D19" s="71"/>
      <c r="E19" s="52"/>
      <c r="F19" s="61"/>
      <c r="G19" s="50"/>
    </row>
    <row r="20" spans="2:7" x14ac:dyDescent="0.2">
      <c r="B20" s="3"/>
      <c r="C20" s="9" t="s">
        <v>5</v>
      </c>
      <c r="D20" s="46">
        <f>D7-D8</f>
        <v>21413</v>
      </c>
      <c r="E20" s="46">
        <f>E7-E8</f>
        <v>6845</v>
      </c>
      <c r="F20" s="46">
        <f>F7-F8</f>
        <v>23569</v>
      </c>
      <c r="G20" s="66">
        <f>G7-G8</f>
        <v>17789</v>
      </c>
    </row>
    <row r="21" spans="2:7" x14ac:dyDescent="0.2">
      <c r="B21" s="1">
        <v>14</v>
      </c>
      <c r="C21" s="4" t="s">
        <v>6</v>
      </c>
      <c r="D21" s="73">
        <v>0</v>
      </c>
      <c r="E21" s="30">
        <v>71574</v>
      </c>
      <c r="F21" s="29">
        <v>0</v>
      </c>
      <c r="G21" s="47">
        <v>0</v>
      </c>
    </row>
    <row r="22" spans="2:7" x14ac:dyDescent="0.2">
      <c r="B22" s="3">
        <v>16</v>
      </c>
      <c r="C22" s="4" t="s">
        <v>7</v>
      </c>
      <c r="D22" s="73">
        <f>SUM(D24:D27)</f>
        <v>12053</v>
      </c>
      <c r="E22" s="73">
        <v>77552</v>
      </c>
      <c r="F22" s="73">
        <f t="shared" ref="F22:G22" si="1">SUM(F24:F27)</f>
        <v>15000</v>
      </c>
      <c r="G22" s="94">
        <f t="shared" si="1"/>
        <v>15000</v>
      </c>
    </row>
    <row r="23" spans="2:7" x14ac:dyDescent="0.2">
      <c r="B23" s="3">
        <v>17</v>
      </c>
      <c r="C23" s="5" t="s">
        <v>3</v>
      </c>
      <c r="D23" s="69"/>
      <c r="E23" s="41"/>
      <c r="F23" s="23"/>
      <c r="G23" s="48"/>
    </row>
    <row r="24" spans="2:7" x14ac:dyDescent="0.2">
      <c r="B24" s="3">
        <v>18</v>
      </c>
      <c r="C24" s="7" t="s">
        <v>37</v>
      </c>
      <c r="D24" s="70">
        <v>3253</v>
      </c>
      <c r="E24" s="31">
        <v>2000</v>
      </c>
      <c r="F24" s="23"/>
      <c r="G24" s="48"/>
    </row>
    <row r="25" spans="2:7" x14ac:dyDescent="0.2">
      <c r="B25" s="1">
        <v>19</v>
      </c>
      <c r="C25" s="7" t="s">
        <v>36</v>
      </c>
      <c r="D25" s="70">
        <v>3290</v>
      </c>
      <c r="E25" s="31"/>
      <c r="F25" s="23"/>
      <c r="G25" s="48"/>
    </row>
    <row r="26" spans="2:7" x14ac:dyDescent="0.2">
      <c r="B26" s="3">
        <v>20</v>
      </c>
      <c r="C26" s="7" t="s">
        <v>38</v>
      </c>
      <c r="D26" s="70">
        <v>4910</v>
      </c>
      <c r="E26" s="31">
        <v>4000</v>
      </c>
      <c r="F26" s="23">
        <v>5000</v>
      </c>
      <c r="G26" s="48">
        <v>5000</v>
      </c>
    </row>
    <row r="27" spans="2:7" x14ac:dyDescent="0.2">
      <c r="B27" s="3">
        <v>21</v>
      </c>
      <c r="C27" s="7" t="s">
        <v>39</v>
      </c>
      <c r="D27" s="70">
        <v>600</v>
      </c>
      <c r="E27" s="42"/>
      <c r="F27" s="23">
        <v>10000</v>
      </c>
      <c r="G27" s="48">
        <v>10000</v>
      </c>
    </row>
    <row r="28" spans="2:7" x14ac:dyDescent="0.2">
      <c r="B28" s="3">
        <v>22</v>
      </c>
      <c r="C28" s="7" t="s">
        <v>40</v>
      </c>
      <c r="D28" s="7"/>
      <c r="E28" s="42">
        <v>71552</v>
      </c>
      <c r="F28" s="23"/>
      <c r="G28" s="48"/>
    </row>
    <row r="29" spans="2:7" x14ac:dyDescent="0.2">
      <c r="B29" s="3">
        <v>23</v>
      </c>
      <c r="C29" s="98" t="s">
        <v>21</v>
      </c>
      <c r="D29" s="98"/>
      <c r="E29" s="42"/>
      <c r="F29" s="23"/>
      <c r="G29" s="48"/>
    </row>
    <row r="30" spans="2:7" x14ac:dyDescent="0.2">
      <c r="B30" s="1"/>
      <c r="C30" s="9" t="s">
        <v>8</v>
      </c>
      <c r="D30" s="72"/>
      <c r="E30" s="43"/>
      <c r="F30" s="29"/>
      <c r="G30" s="47"/>
    </row>
    <row r="31" spans="2:7" x14ac:dyDescent="0.2">
      <c r="B31" s="3">
        <v>24</v>
      </c>
      <c r="C31" s="10" t="s">
        <v>9</v>
      </c>
      <c r="D31" s="74">
        <f t="shared" ref="D31:G32" si="2">D7+D21</f>
        <v>195396</v>
      </c>
      <c r="E31" s="30">
        <f t="shared" si="2"/>
        <v>275358</v>
      </c>
      <c r="F31" s="30">
        <f t="shared" si="2"/>
        <v>198219</v>
      </c>
      <c r="G31" s="67">
        <f t="shared" si="2"/>
        <v>200069</v>
      </c>
    </row>
    <row r="32" spans="2:7" x14ac:dyDescent="0.2">
      <c r="B32" s="3">
        <v>25</v>
      </c>
      <c r="C32" s="11" t="s">
        <v>10</v>
      </c>
      <c r="D32" s="75">
        <f t="shared" si="2"/>
        <v>186036</v>
      </c>
      <c r="E32" s="30">
        <f t="shared" si="2"/>
        <v>274491</v>
      </c>
      <c r="F32" s="30">
        <f t="shared" si="2"/>
        <v>189650</v>
      </c>
      <c r="G32" s="67">
        <f t="shared" si="2"/>
        <v>197280</v>
      </c>
    </row>
    <row r="33" spans="2:7" ht="15.75" thickBot="1" x14ac:dyDescent="0.25">
      <c r="B33" s="3">
        <v>26</v>
      </c>
      <c r="C33" s="12" t="s">
        <v>4</v>
      </c>
      <c r="D33" s="62">
        <f>D31-D32</f>
        <v>9360</v>
      </c>
      <c r="E33" s="62">
        <f>E31-E32</f>
        <v>867</v>
      </c>
      <c r="F33" s="63">
        <f>F31-F32</f>
        <v>8569</v>
      </c>
      <c r="G33" s="64">
        <f>G31-G32</f>
        <v>2789</v>
      </c>
    </row>
    <row r="34" spans="2:7" ht="19.5" thickTop="1" thickBot="1" x14ac:dyDescent="0.25">
      <c r="B34" s="1">
        <v>27</v>
      </c>
      <c r="C34" s="13" t="s">
        <v>11</v>
      </c>
      <c r="D34" s="76"/>
      <c r="E34" s="65">
        <f>E35-E37</f>
        <v>0</v>
      </c>
      <c r="F34" s="56"/>
      <c r="G34" s="57"/>
    </row>
    <row r="35" spans="2:7" ht="14.25" thickTop="1" thickBot="1" x14ac:dyDescent="0.25">
      <c r="B35" s="3">
        <v>28</v>
      </c>
      <c r="C35" s="24" t="s">
        <v>12</v>
      </c>
      <c r="D35" s="77">
        <f>SUM(D36)</f>
        <v>7700</v>
      </c>
      <c r="E35" s="77">
        <f t="shared" ref="E35:G35" si="3">SUM(E36)</f>
        <v>3300</v>
      </c>
      <c r="F35" s="77">
        <f t="shared" si="3"/>
        <v>3300</v>
      </c>
      <c r="G35" s="95">
        <f t="shared" si="3"/>
        <v>3300</v>
      </c>
    </row>
    <row r="36" spans="2:7" ht="13.5" thickTop="1" x14ac:dyDescent="0.2">
      <c r="B36" s="3">
        <v>29</v>
      </c>
      <c r="C36" s="32" t="s">
        <v>31</v>
      </c>
      <c r="D36" s="78">
        <v>7700</v>
      </c>
      <c r="E36" s="44">
        <v>3300</v>
      </c>
      <c r="F36" s="22">
        <v>3300</v>
      </c>
      <c r="G36" s="49">
        <v>3300</v>
      </c>
    </row>
    <row r="37" spans="2:7" ht="13.5" thickBot="1" x14ac:dyDescent="0.25">
      <c r="B37" s="3">
        <v>30</v>
      </c>
      <c r="C37" s="55" t="s">
        <v>18</v>
      </c>
      <c r="D37" s="79">
        <f>SUM(D38)</f>
        <v>3300</v>
      </c>
      <c r="E37" s="79">
        <f t="shared" ref="E37:G37" si="4">SUM(E38)</f>
        <v>3300</v>
      </c>
      <c r="F37" s="79">
        <v>3300</v>
      </c>
      <c r="G37" s="96">
        <f t="shared" si="4"/>
        <v>3300</v>
      </c>
    </row>
    <row r="38" spans="2:7" ht="13.5" thickTop="1" x14ac:dyDescent="0.2">
      <c r="B38" s="58">
        <v>31</v>
      </c>
      <c r="C38" s="32" t="s">
        <v>32</v>
      </c>
      <c r="D38" s="78">
        <v>3300</v>
      </c>
      <c r="E38" s="54">
        <v>3300</v>
      </c>
      <c r="F38" s="59">
        <v>3300</v>
      </c>
      <c r="G38" s="60">
        <v>3300</v>
      </c>
    </row>
    <row r="39" spans="2:7" ht="15" thickBot="1" x14ac:dyDescent="0.25">
      <c r="B39" s="34"/>
      <c r="C39" s="35" t="s">
        <v>13</v>
      </c>
      <c r="D39" s="80">
        <f>D31+D35-D32-D37</f>
        <v>13760</v>
      </c>
      <c r="E39" s="80">
        <f t="shared" ref="E39:G39" si="5">E31+E35-E32-E37</f>
        <v>867</v>
      </c>
      <c r="F39" s="80">
        <f t="shared" si="5"/>
        <v>8569</v>
      </c>
      <c r="G39" s="97">
        <f t="shared" si="5"/>
        <v>2789</v>
      </c>
    </row>
    <row r="40" spans="2:7" x14ac:dyDescent="0.2">
      <c r="B40" s="18"/>
      <c r="C40" s="14"/>
      <c r="D40" s="14"/>
    </row>
    <row r="41" spans="2:7" ht="15" x14ac:dyDescent="0.2">
      <c r="B41" s="15" t="s">
        <v>14</v>
      </c>
      <c r="C41" s="16"/>
      <c r="D41" s="16"/>
    </row>
    <row r="42" spans="2:7" ht="15" x14ac:dyDescent="0.2">
      <c r="B42" s="15" t="s">
        <v>15</v>
      </c>
      <c r="C42" s="16"/>
      <c r="D42" s="16"/>
    </row>
    <row r="43" spans="2:7" ht="15" x14ac:dyDescent="0.2">
      <c r="B43" s="15" t="s">
        <v>16</v>
      </c>
      <c r="C43" s="16"/>
      <c r="D43" s="16"/>
    </row>
    <row r="44" spans="2:7" ht="15" x14ac:dyDescent="0.2">
      <c r="B44" s="15" t="s">
        <v>17</v>
      </c>
      <c r="C44" s="16"/>
      <c r="D44" s="16"/>
    </row>
    <row r="45" spans="2:7" ht="15" x14ac:dyDescent="0.2">
      <c r="B45" s="17"/>
      <c r="C45" s="16"/>
      <c r="D45" s="16"/>
    </row>
    <row r="46" spans="2:7" ht="15" x14ac:dyDescent="0.2">
      <c r="B46" s="15"/>
      <c r="C46" s="16"/>
      <c r="D46" s="16"/>
    </row>
    <row r="47" spans="2:7" ht="15" x14ac:dyDescent="0.2">
      <c r="B47" s="15"/>
      <c r="C47" s="16"/>
      <c r="D47" s="16"/>
    </row>
    <row r="48" spans="2:7" ht="15" x14ac:dyDescent="0.2">
      <c r="B48" s="15"/>
      <c r="C48" s="16"/>
      <c r="D48" s="16"/>
    </row>
  </sheetData>
  <mergeCells count="1">
    <mergeCell ref="B3:C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2016-03-02T11:49:11Z</cp:lastPrinted>
  <dcterms:created xsi:type="dcterms:W3CDTF">1997-01-24T11:07:25Z</dcterms:created>
  <dcterms:modified xsi:type="dcterms:W3CDTF">2016-03-02T11:49:30Z</dcterms:modified>
</cp:coreProperties>
</file>