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Rozpočet\Rozpocet na rok 2022\navrh rozpoctu\"/>
    </mc:Choice>
  </mc:AlternateContent>
  <bookViews>
    <workbookView xWindow="0" yWindow="0" windowWidth="26955" windowHeight="1219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9" i="1" l="1"/>
  <c r="G48" i="1"/>
  <c r="G44" i="1"/>
  <c r="G24" i="1"/>
  <c r="G43" i="1" s="1"/>
  <c r="G9" i="1"/>
  <c r="G45" i="1" s="1"/>
  <c r="G63" i="1" l="1"/>
  <c r="G46" i="1"/>
  <c r="G22" i="1"/>
  <c r="D9" i="1"/>
  <c r="D45" i="1" s="1"/>
  <c r="C9" i="1"/>
  <c r="E59" i="1"/>
  <c r="E48" i="1"/>
  <c r="E44" i="1"/>
  <c r="E24" i="1"/>
  <c r="E43" i="1" s="1"/>
  <c r="E9" i="1"/>
  <c r="E45" i="1" s="1"/>
  <c r="D59" i="1"/>
  <c r="D48" i="1"/>
  <c r="D44" i="1"/>
  <c r="D24" i="1"/>
  <c r="D43" i="1" s="1"/>
  <c r="C59" i="1"/>
  <c r="C48" i="1"/>
  <c r="C44" i="1"/>
  <c r="C24" i="1"/>
  <c r="C43" i="1" s="1"/>
  <c r="C45" i="1" l="1"/>
  <c r="C63" i="1" s="1"/>
  <c r="C22" i="1"/>
  <c r="C46" i="1"/>
  <c r="E63" i="1"/>
  <c r="E46" i="1"/>
  <c r="E22" i="1"/>
  <c r="D63" i="1"/>
  <c r="D46" i="1"/>
  <c r="D22" i="1"/>
  <c r="F24" i="1" l="1"/>
  <c r="F59" i="1"/>
  <c r="F48" i="1"/>
  <c r="F44" i="1"/>
  <c r="F43" i="1"/>
  <c r="F9" i="1"/>
  <c r="F45" i="1" l="1"/>
  <c r="F63" i="1" s="1"/>
  <c r="F22" i="1"/>
  <c r="F46" i="1"/>
  <c r="H59" i="1" l="1"/>
  <c r="H48" i="1" l="1"/>
  <c r="I59" i="1" l="1"/>
  <c r="I48" i="1"/>
  <c r="I44" i="1"/>
  <c r="H44" i="1"/>
  <c r="I24" i="1"/>
  <c r="H24" i="1"/>
  <c r="H43" i="1" s="1"/>
  <c r="I9" i="1"/>
  <c r="I22" i="1" s="1"/>
  <c r="I45" i="1" l="1"/>
  <c r="I63" i="1" s="1"/>
  <c r="H45" i="1"/>
  <c r="H63" i="1" s="1"/>
  <c r="H22" i="1"/>
  <c r="I43" i="1"/>
  <c r="J59" i="1"/>
  <c r="J48" i="1"/>
  <c r="J44" i="1"/>
  <c r="J24" i="1"/>
  <c r="J43" i="1" s="1"/>
  <c r="J9" i="1"/>
  <c r="I46" i="1" l="1"/>
  <c r="H46" i="1"/>
  <c r="J45" i="1"/>
  <c r="J46" i="1" s="1"/>
  <c r="J22" i="1"/>
  <c r="J63" i="1" l="1"/>
</calcChain>
</file>

<file path=xl/sharedStrings.xml><?xml version="1.0" encoding="utf-8"?>
<sst xmlns="http://schemas.openxmlformats.org/spreadsheetml/2006/main" count="81" uniqueCount="72">
  <si>
    <t>Bežný rozpočet, kapitálový rozpočet - sumarizácia</t>
  </si>
  <si>
    <t xml:space="preserve">Rozpočet </t>
  </si>
  <si>
    <t>na rok 2019</t>
  </si>
  <si>
    <t>na rok 2020</t>
  </si>
  <si>
    <t>Bežné príjmy spolu:</t>
  </si>
  <si>
    <t>Bežné výdavky spolu:</t>
  </si>
  <si>
    <t xml:space="preserve">   z toho:</t>
  </si>
  <si>
    <t xml:space="preserve">        Verejnej správy, ekonomická a rozpočtová oblasť</t>
  </si>
  <si>
    <t xml:space="preserve">        Obrana- civilná ochrana </t>
  </si>
  <si>
    <t xml:space="preserve">        Bezpečnosť a poriadok - ochrana pred požiarmi</t>
  </si>
  <si>
    <t xml:space="preserve">        Ekonomická oblasť </t>
  </si>
  <si>
    <t xml:space="preserve">        Ochrana životného prostredia </t>
  </si>
  <si>
    <t xml:space="preserve">        Bývanie a občianska vybavenosť </t>
  </si>
  <si>
    <t xml:space="preserve">        Rekreácia, kultúra a náboženstvo </t>
  </si>
  <si>
    <t xml:space="preserve">        Vzdelávanie </t>
  </si>
  <si>
    <t xml:space="preserve">        Sociálne zabezpečenie</t>
  </si>
  <si>
    <t>Schodok/Prebytok</t>
  </si>
  <si>
    <t>bežného rozpočtu:</t>
  </si>
  <si>
    <t>Kapitálové príjmy spolu:</t>
  </si>
  <si>
    <t xml:space="preserve">Kapitálové výdavky spolu: </t>
  </si>
  <si>
    <t>MŠ rekonštrukcia</t>
  </si>
  <si>
    <t>ZBERNÝ DVOR</t>
  </si>
  <si>
    <t>PHSR, nákup pozemkov</t>
  </si>
  <si>
    <t>Schodok/prebytok</t>
  </si>
  <si>
    <t>kapitálového rozpočtu:</t>
  </si>
  <si>
    <t>PRÍJMY SPOLU (bežné + kapitálové):</t>
  </si>
  <si>
    <t>VÝDAVKY SPOLU (bežné + kapitálové):</t>
  </si>
  <si>
    <t>Prebytok</t>
  </si>
  <si>
    <r>
      <t xml:space="preserve">F I N A N Č N É   O P E R Á CI E </t>
    </r>
    <r>
      <rPr>
        <b/>
        <i/>
        <vertAlign val="superscript"/>
        <sz val="12"/>
        <rFont val="Arial CE"/>
        <charset val="238"/>
      </rPr>
      <t>*</t>
    </r>
  </si>
  <si>
    <t>Príjmy*</t>
  </si>
  <si>
    <t>Úver</t>
  </si>
  <si>
    <t xml:space="preserve">Výdavky </t>
  </si>
  <si>
    <t>Spkácanie istiny bankového úveru</t>
  </si>
  <si>
    <t>Výsledok hospodárenia</t>
  </si>
  <si>
    <t xml:space="preserve">* - V  zmysle  §   10  ods. 6   zákona   č. 583/2004  Z.z.  o   rozpočtových   pravidlách   územnej samosprávy </t>
  </si>
  <si>
    <t xml:space="preserve">     sú súčasťou rozpočtu obce  aj  finančné  operácie, ktorými sa vykonávajú prevody z peňažných fondov</t>
  </si>
  <si>
    <t xml:space="preserve">     obce a  realizujú  návratné  zdroje  financovania  a ich splácanie. Finančné operácie nie sú súčasťou príjmov</t>
  </si>
  <si>
    <t xml:space="preserve">    a výdavkov rozpočtu obce.</t>
  </si>
  <si>
    <t>Splácanie nájomného z úveru</t>
  </si>
  <si>
    <t>Nevyč prostr. Zábezpeka</t>
  </si>
  <si>
    <t>Nevyč prostr. min. rokov MŠ</t>
  </si>
  <si>
    <t>Altánok</t>
  </si>
  <si>
    <t>na rok 2021</t>
  </si>
  <si>
    <t>Nevyč prostr. min. rokov  ZELENE OBCE</t>
  </si>
  <si>
    <t>Nevyč prostr. min. rokov HAS ZBROJNICA</t>
  </si>
  <si>
    <t>ZÁBEZPEKA</t>
  </si>
  <si>
    <t>j</t>
  </si>
  <si>
    <t>na rok 2022</t>
  </si>
  <si>
    <t>po úprave</t>
  </si>
  <si>
    <t>ZELENE OBCE revitalizácia</t>
  </si>
  <si>
    <t>na rok 2023</t>
  </si>
  <si>
    <t>MŠ vrátenie stravné</t>
  </si>
  <si>
    <t>Nevyč. prostriedky mi. R. maľovanie MŠ</t>
  </si>
  <si>
    <t>Prevody z mimorozpočtových fondov/ rez.f. /</t>
  </si>
  <si>
    <t>na rok 2024</t>
  </si>
  <si>
    <t>Návrh rozpočtu obce Trstená na Ostrove na roky 2022-2024 - sumarizácia</t>
  </si>
  <si>
    <t>Projekt - centr. Voľného času DP</t>
  </si>
  <si>
    <t>ZELENÁ OÁZA traktor</t>
  </si>
  <si>
    <t>Has. zbrojnica, nadstavba, strcha</t>
  </si>
  <si>
    <t>Ochrana. Podpora a rozvoj verejného zdravia</t>
  </si>
  <si>
    <t>Traktor . Vlečka za traktor</t>
  </si>
  <si>
    <t>Has. zbrojnica z dot.</t>
  </si>
  <si>
    <t>Has. zbrojnica z vlast.</t>
  </si>
  <si>
    <t>Očakávaná</t>
  </si>
  <si>
    <t>skutočnosť</t>
  </si>
  <si>
    <t>Kosačka</t>
  </si>
  <si>
    <t xml:space="preserve">Projekt - Chodníky </t>
  </si>
  <si>
    <t>Rekonšrtukcia budovy DP</t>
  </si>
  <si>
    <t>Prevody z mimorozpočtových fondov/ rez.f. / - SIEA</t>
  </si>
  <si>
    <t>Nevyč prostr. min. rokov daň za rozvoj</t>
  </si>
  <si>
    <t>Detské ihrisko</t>
  </si>
  <si>
    <t>Rekonštrukcia OCU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</si>
</sst>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38"/>
      <scheme val="minor"/>
    </font>
    <font>
      <b/>
      <sz val="14"/>
      <name val="Arial CE"/>
      <charset val="238"/>
    </font>
    <font>
      <b/>
      <sz val="11"/>
      <name val="Arial CE"/>
      <family val="2"/>
      <charset val="238"/>
    </font>
    <font>
      <b/>
      <sz val="10"/>
      <name val="Arial CE"/>
      <charset val="238"/>
    </font>
    <font>
      <b/>
      <sz val="10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i/>
      <sz val="9"/>
      <name val="Arial CE"/>
      <charset val="238"/>
    </font>
    <font>
      <b/>
      <i/>
      <sz val="10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2"/>
      <name val="Arial CE"/>
      <family val="2"/>
      <charset val="238"/>
    </font>
    <font>
      <b/>
      <i/>
      <vertAlign val="superscript"/>
      <sz val="12"/>
      <name val="Arial CE"/>
      <charset val="238"/>
    </font>
    <font>
      <sz val="9"/>
      <name val="Arial CE"/>
      <family val="2"/>
      <charset val="238"/>
    </font>
    <font>
      <b/>
      <i/>
      <sz val="11"/>
      <name val="Arial CE"/>
      <family val="2"/>
      <charset val="238"/>
    </font>
    <font>
      <sz val="10"/>
      <color indexed="10"/>
      <name val="Arial CE"/>
      <charset val="238"/>
    </font>
    <font>
      <sz val="9"/>
      <name val="Times New Roman CE"/>
      <family val="1"/>
      <charset val="238"/>
    </font>
    <font>
      <sz val="12"/>
      <name val="Arial CE"/>
      <family val="2"/>
      <charset val="238"/>
    </font>
    <font>
      <sz val="9"/>
      <color indexed="10"/>
      <name val="Times New Roman CE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3" fillId="0" borderId="2" xfId="0" applyFont="1" applyFill="1" applyBorder="1"/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3" fillId="0" borderId="9" xfId="0" applyFont="1" applyFill="1" applyBorder="1"/>
    <xf numFmtId="0" fontId="0" fillId="0" borderId="11" xfId="0" applyBorder="1"/>
    <xf numFmtId="0" fontId="5" fillId="0" borderId="12" xfId="0" applyFont="1" applyFill="1" applyBorder="1" applyAlignment="1">
      <alignment horizontal="center"/>
    </xf>
    <xf numFmtId="0" fontId="3" fillId="0" borderId="13" xfId="0" applyFont="1" applyFill="1" applyBorder="1"/>
    <xf numFmtId="3" fontId="3" fillId="0" borderId="11" xfId="0" applyNumberFormat="1" applyFont="1" applyFill="1" applyBorder="1"/>
    <xf numFmtId="0" fontId="5" fillId="0" borderId="15" xfId="0" applyFont="1" applyFill="1" applyBorder="1" applyAlignment="1">
      <alignment horizontal="center"/>
    </xf>
    <xf numFmtId="0" fontId="6" fillId="0" borderId="10" xfId="0" applyFont="1" applyFill="1" applyBorder="1"/>
    <xf numFmtId="0" fontId="7" fillId="0" borderId="10" xfId="0" applyFont="1" applyFill="1" applyBorder="1" applyAlignment="1">
      <alignment horizontal="left"/>
    </xf>
    <xf numFmtId="0" fontId="7" fillId="0" borderId="10" xfId="0" applyFont="1" applyFill="1" applyBorder="1"/>
    <xf numFmtId="0" fontId="8" fillId="0" borderId="10" xfId="0" applyFont="1" applyFill="1" applyBorder="1"/>
    <xf numFmtId="0" fontId="8" fillId="0" borderId="13" xfId="0" applyFont="1" applyFill="1" applyBorder="1"/>
    <xf numFmtId="3" fontId="3" fillId="0" borderId="16" xfId="0" applyNumberFormat="1" applyFont="1" applyFill="1" applyBorder="1"/>
    <xf numFmtId="0" fontId="3" fillId="0" borderId="10" xfId="0" applyFont="1" applyFill="1" applyBorder="1"/>
    <xf numFmtId="0" fontId="9" fillId="0" borderId="10" xfId="0" applyFont="1" applyFill="1" applyBorder="1"/>
    <xf numFmtId="3" fontId="9" fillId="0" borderId="16" xfId="0" applyNumberFormat="1" applyFont="1" applyFill="1" applyBorder="1"/>
    <xf numFmtId="0" fontId="9" fillId="0" borderId="7" xfId="0" applyFont="1" applyFill="1" applyBorder="1"/>
    <xf numFmtId="0" fontId="10" fillId="0" borderId="19" xfId="0" applyFont="1" applyFill="1" applyBorder="1"/>
    <xf numFmtId="0" fontId="10" fillId="0" borderId="22" xfId="0" applyFont="1" applyFill="1" applyBorder="1"/>
    <xf numFmtId="0" fontId="3" fillId="0" borderId="25" xfId="0" applyFont="1" applyFill="1" applyBorder="1"/>
    <xf numFmtId="0" fontId="12" fillId="0" borderId="13" xfId="0" applyFont="1" applyFill="1" applyBorder="1"/>
    <xf numFmtId="0" fontId="12" fillId="0" borderId="10" xfId="0" applyFont="1" applyFill="1" applyBorder="1"/>
    <xf numFmtId="0" fontId="3" fillId="0" borderId="22" xfId="0" applyFont="1" applyFill="1" applyBorder="1"/>
    <xf numFmtId="0" fontId="13" fillId="0" borderId="28" xfId="0" applyFont="1" applyFill="1" applyBorder="1"/>
    <xf numFmtId="0" fontId="5" fillId="0" borderId="0" xfId="0" applyFont="1" applyFill="1" applyBorder="1" applyAlignment="1">
      <alignment horizontal="center"/>
    </xf>
    <xf numFmtId="0" fontId="14" fillId="0" borderId="0" xfId="0" applyFont="1"/>
    <xf numFmtId="0" fontId="15" fillId="0" borderId="0" xfId="0" applyFont="1" applyBorder="1" applyAlignment="1">
      <alignment horizontal="left"/>
    </xf>
    <xf numFmtId="49" fontId="16" fillId="0" borderId="0" xfId="0" applyNumberFormat="1" applyFont="1" applyBorder="1" applyAlignment="1">
      <alignment horizontal="center"/>
    </xf>
    <xf numFmtId="0" fontId="17" fillId="0" borderId="0" xfId="0" applyFont="1" applyBorder="1" applyAlignment="1">
      <alignment horizontal="left"/>
    </xf>
    <xf numFmtId="0" fontId="0" fillId="0" borderId="31" xfId="0" applyBorder="1"/>
    <xf numFmtId="3" fontId="18" fillId="0" borderId="32" xfId="0" applyNumberFormat="1" applyFont="1" applyBorder="1"/>
    <xf numFmtId="3" fontId="0" fillId="0" borderId="10" xfId="0" applyNumberFormat="1" applyBorder="1"/>
    <xf numFmtId="3" fontId="0" fillId="0" borderId="11" xfId="0" applyNumberFormat="1" applyBorder="1"/>
    <xf numFmtId="3" fontId="8" fillId="0" borderId="14" xfId="0" applyNumberFormat="1" applyFont="1" applyFill="1" applyBorder="1"/>
    <xf numFmtId="3" fontId="8" fillId="0" borderId="32" xfId="0" applyNumberFormat="1" applyFont="1" applyFill="1" applyBorder="1"/>
    <xf numFmtId="3" fontId="9" fillId="0" borderId="11" xfId="0" applyNumberFormat="1" applyFont="1" applyFill="1" applyBorder="1"/>
    <xf numFmtId="3" fontId="9" fillId="0" borderId="17" xfId="0" applyNumberFormat="1" applyFont="1" applyFill="1" applyBorder="1"/>
    <xf numFmtId="3" fontId="9" fillId="0" borderId="18" xfId="0" applyNumberFormat="1" applyFont="1" applyFill="1" applyBorder="1"/>
    <xf numFmtId="3" fontId="3" fillId="0" borderId="21" xfId="0" applyNumberFormat="1" applyFont="1" applyBorder="1"/>
    <xf numFmtId="3" fontId="3" fillId="0" borderId="24" xfId="0" applyNumberFormat="1" applyFont="1" applyFill="1" applyBorder="1"/>
    <xf numFmtId="3" fontId="3" fillId="0" borderId="26" xfId="0" applyNumberFormat="1" applyFont="1" applyFill="1" applyBorder="1"/>
    <xf numFmtId="3" fontId="3" fillId="0" borderId="23" xfId="0" applyNumberFormat="1" applyFont="1" applyFill="1" applyBorder="1"/>
    <xf numFmtId="3" fontId="3" fillId="0" borderId="27" xfId="0" applyNumberFormat="1" applyFont="1" applyFill="1" applyBorder="1"/>
    <xf numFmtId="3" fontId="13" fillId="0" borderId="29" xfId="0" applyNumberFormat="1" applyFont="1" applyFill="1" applyBorder="1"/>
    <xf numFmtId="3" fontId="13" fillId="0" borderId="30" xfId="0" applyNumberFormat="1" applyFont="1" applyFill="1" applyBorder="1"/>
    <xf numFmtId="0" fontId="12" fillId="0" borderId="19" xfId="0" applyFont="1" applyFill="1" applyBorder="1"/>
    <xf numFmtId="3" fontId="0" fillId="0" borderId="21" xfId="0" applyNumberFormat="1" applyBorder="1"/>
    <xf numFmtId="0" fontId="5" fillId="0" borderId="0" xfId="0" applyFont="1" applyFill="1" applyBorder="1"/>
    <xf numFmtId="0" fontId="1" fillId="0" borderId="0" xfId="0" applyFont="1" applyFill="1"/>
    <xf numFmtId="0" fontId="0" fillId="0" borderId="31" xfId="0" applyFill="1" applyBorder="1"/>
    <xf numFmtId="3" fontId="18" fillId="0" borderId="13" xfId="0" applyNumberFormat="1" applyFont="1" applyFill="1" applyBorder="1"/>
    <xf numFmtId="3" fontId="3" fillId="0" borderId="10" xfId="0" applyNumberFormat="1" applyFont="1" applyFill="1" applyBorder="1"/>
    <xf numFmtId="0" fontId="0" fillId="0" borderId="10" xfId="0" applyFill="1" applyBorder="1"/>
    <xf numFmtId="3" fontId="0" fillId="0" borderId="10" xfId="0" applyNumberFormat="1" applyFill="1" applyBorder="1"/>
    <xf numFmtId="3" fontId="3" fillId="0" borderId="20" xfId="0" applyNumberFormat="1" applyFont="1" applyFill="1" applyBorder="1"/>
    <xf numFmtId="3" fontId="0" fillId="0" borderId="16" xfId="0" applyNumberFormat="1" applyFill="1" applyBorder="1"/>
    <xf numFmtId="1" fontId="0" fillId="0" borderId="36" xfId="0" applyNumberFormat="1" applyFill="1" applyBorder="1"/>
    <xf numFmtId="3" fontId="0" fillId="0" borderId="20" xfId="0" applyNumberFormat="1" applyFill="1" applyBorder="1"/>
    <xf numFmtId="0" fontId="0" fillId="0" borderId="0" xfId="0" applyFill="1"/>
    <xf numFmtId="1" fontId="0" fillId="0" borderId="37" xfId="0" applyNumberFormat="1" applyFill="1" applyBorder="1"/>
    <xf numFmtId="0" fontId="3" fillId="0" borderId="33" xfId="0" applyFont="1" applyFill="1" applyBorder="1"/>
    <xf numFmtId="0" fontId="4" fillId="0" borderId="6" xfId="0" applyFont="1" applyFill="1" applyBorder="1" applyAlignment="1">
      <alignment horizontal="center"/>
    </xf>
    <xf numFmtId="0" fontId="4" fillId="0" borderId="35" xfId="0" applyFont="1" applyFill="1" applyBorder="1" applyAlignment="1">
      <alignment horizontal="center"/>
    </xf>
    <xf numFmtId="0" fontId="0" fillId="0" borderId="5" xfId="0" applyFill="1" applyBorder="1"/>
    <xf numFmtId="0" fontId="4" fillId="0" borderId="2" xfId="0" applyFont="1" applyFill="1" applyBorder="1" applyAlignment="1">
      <alignment horizontal="center"/>
    </xf>
    <xf numFmtId="0" fontId="1" fillId="2" borderId="0" xfId="0" applyFont="1" applyFill="1"/>
    <xf numFmtId="0" fontId="3" fillId="2" borderId="1" xfId="0" applyFont="1" applyFill="1" applyBorder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0" fillId="2" borderId="31" xfId="0" applyFill="1" applyBorder="1"/>
    <xf numFmtId="0" fontId="0" fillId="2" borderId="5" xfId="0" applyFill="1" applyBorder="1"/>
    <xf numFmtId="3" fontId="18" fillId="2" borderId="13" xfId="0" applyNumberFormat="1" applyFont="1" applyFill="1" applyBorder="1"/>
    <xf numFmtId="3" fontId="3" fillId="2" borderId="10" xfId="0" applyNumberFormat="1" applyFont="1" applyFill="1" applyBorder="1"/>
    <xf numFmtId="0" fontId="0" fillId="2" borderId="10" xfId="0" applyFill="1" applyBorder="1"/>
    <xf numFmtId="3" fontId="0" fillId="2" borderId="10" xfId="0" applyNumberFormat="1" applyFill="1" applyBorder="1"/>
    <xf numFmtId="3" fontId="3" fillId="2" borderId="16" xfId="0" applyNumberFormat="1" applyFont="1" applyFill="1" applyBorder="1"/>
    <xf numFmtId="3" fontId="8" fillId="2" borderId="14" xfId="0" applyNumberFormat="1" applyFont="1" applyFill="1" applyBorder="1"/>
    <xf numFmtId="3" fontId="9" fillId="2" borderId="16" xfId="0" applyNumberFormat="1" applyFont="1" applyFill="1" applyBorder="1"/>
    <xf numFmtId="3" fontId="9" fillId="2" borderId="17" xfId="0" applyNumberFormat="1" applyFont="1" applyFill="1" applyBorder="1"/>
    <xf numFmtId="3" fontId="3" fillId="2" borderId="20" xfId="0" applyNumberFormat="1" applyFont="1" applyFill="1" applyBorder="1"/>
    <xf numFmtId="3" fontId="3" fillId="2" borderId="24" xfId="0" applyNumberFormat="1" applyFont="1" applyFill="1" applyBorder="1"/>
    <xf numFmtId="3" fontId="0" fillId="2" borderId="16" xfId="0" applyNumberFormat="1" applyFill="1" applyBorder="1"/>
    <xf numFmtId="1" fontId="0" fillId="2" borderId="36" xfId="0" applyNumberFormat="1" applyFill="1" applyBorder="1"/>
    <xf numFmtId="1" fontId="0" fillId="2" borderId="37" xfId="0" applyNumberFormat="1" applyFill="1" applyBorder="1"/>
    <xf numFmtId="3" fontId="0" fillId="2" borderId="20" xfId="0" applyNumberFormat="1" applyFill="1" applyBorder="1"/>
    <xf numFmtId="3" fontId="3" fillId="2" borderId="23" xfId="0" applyNumberFormat="1" applyFont="1" applyFill="1" applyBorder="1"/>
    <xf numFmtId="3" fontId="13" fillId="2" borderId="29" xfId="0" applyNumberFormat="1" applyFont="1" applyFill="1" applyBorder="1"/>
    <xf numFmtId="0" fontId="0" fillId="2" borderId="0" xfId="0" applyFill="1"/>
    <xf numFmtId="0" fontId="0" fillId="0" borderId="0" xfId="0" applyFill="1" applyBorder="1"/>
    <xf numFmtId="49" fontId="2" fillId="0" borderId="1" xfId="0" applyNumberFormat="1" applyFont="1" applyFill="1" applyBorder="1" applyAlignment="1">
      <alignment horizontal="left" vertical="center"/>
    </xf>
    <xf numFmtId="49" fontId="2" fillId="0" borderId="33" xfId="0" applyNumberFormat="1" applyFont="1" applyFill="1" applyBorder="1" applyAlignment="1">
      <alignment horizontal="left" vertical="center"/>
    </xf>
    <xf numFmtId="49" fontId="2" fillId="0" borderId="3" xfId="0" applyNumberFormat="1" applyFont="1" applyFill="1" applyBorder="1" applyAlignment="1">
      <alignment horizontal="left" vertical="center"/>
    </xf>
    <xf numFmtId="49" fontId="2" fillId="0" borderId="6" xfId="0" applyNumberFormat="1" applyFont="1" applyFill="1" applyBorder="1" applyAlignment="1">
      <alignment horizontal="left" vertical="center"/>
    </xf>
    <xf numFmtId="49" fontId="2" fillId="0" borderId="34" xfId="0" applyNumberFormat="1" applyFont="1" applyFill="1" applyBorder="1" applyAlignment="1">
      <alignment horizontal="left" vertical="center"/>
    </xf>
    <xf numFmtId="49" fontId="2" fillId="0" borderId="35" xfId="0" applyNumberFormat="1" applyFont="1" applyFill="1" applyBorder="1" applyAlignment="1">
      <alignment horizontal="left" vertic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71"/>
  <sheetViews>
    <sheetView tabSelected="1" topLeftCell="A28" workbookViewId="0">
      <selection activeCell="G59" sqref="G59"/>
    </sheetView>
  </sheetViews>
  <sheetFormatPr defaultRowHeight="15" x14ac:dyDescent="0.25"/>
  <cols>
    <col min="1" max="1" width="4.85546875" customWidth="1"/>
    <col min="2" max="2" width="42.7109375" customWidth="1"/>
    <col min="3" max="3" width="10.28515625" style="95" customWidth="1"/>
    <col min="4" max="4" width="10" style="95" customWidth="1"/>
    <col min="5" max="5" width="10.28515625" style="95" customWidth="1"/>
    <col min="6" max="6" width="10" style="95" customWidth="1"/>
    <col min="7" max="7" width="10" style="63" customWidth="1"/>
    <col min="8" max="8" width="10.28515625" style="63" customWidth="1"/>
    <col min="9" max="9" width="10" customWidth="1"/>
    <col min="10" max="10" width="11.42578125" customWidth="1"/>
  </cols>
  <sheetData>
    <row r="3" spans="1:10" ht="18.75" thickBot="1" x14ac:dyDescent="0.3">
      <c r="A3" s="1" t="s">
        <v>55</v>
      </c>
      <c r="B3" s="1"/>
      <c r="C3" s="70"/>
      <c r="D3" s="70"/>
      <c r="E3" s="70"/>
      <c r="F3" s="70"/>
      <c r="G3" s="53"/>
      <c r="H3" s="53"/>
      <c r="I3" s="1"/>
      <c r="J3" s="1"/>
    </row>
    <row r="4" spans="1:10" x14ac:dyDescent="0.25">
      <c r="A4" s="97" t="s">
        <v>0</v>
      </c>
      <c r="B4" s="98"/>
      <c r="C4" s="71"/>
      <c r="D4" s="72"/>
      <c r="E4" s="71"/>
      <c r="F4" s="72" t="s">
        <v>1</v>
      </c>
      <c r="G4" s="69" t="s">
        <v>63</v>
      </c>
      <c r="H4" s="2"/>
      <c r="I4" s="65"/>
      <c r="J4" s="2"/>
    </row>
    <row r="5" spans="1:10" x14ac:dyDescent="0.25">
      <c r="A5" s="99"/>
      <c r="B5" s="100"/>
      <c r="C5" s="73" t="s">
        <v>1</v>
      </c>
      <c r="D5" s="74" t="s">
        <v>1</v>
      </c>
      <c r="E5" s="73" t="s">
        <v>1</v>
      </c>
      <c r="F5" s="74" t="s">
        <v>42</v>
      </c>
      <c r="G5" s="3" t="s">
        <v>64</v>
      </c>
      <c r="H5" s="3" t="s">
        <v>1</v>
      </c>
      <c r="I5" s="66" t="s">
        <v>1</v>
      </c>
      <c r="J5" s="3" t="s">
        <v>1</v>
      </c>
    </row>
    <row r="6" spans="1:10" ht="15.75" thickBot="1" x14ac:dyDescent="0.3">
      <c r="A6" s="99"/>
      <c r="B6" s="100"/>
      <c r="C6" s="75" t="s">
        <v>2</v>
      </c>
      <c r="D6" s="76" t="s">
        <v>3</v>
      </c>
      <c r="E6" s="75" t="s">
        <v>42</v>
      </c>
      <c r="F6" s="76" t="s">
        <v>48</v>
      </c>
      <c r="G6" s="4" t="s">
        <v>42</v>
      </c>
      <c r="H6" s="4" t="s">
        <v>47</v>
      </c>
      <c r="I6" s="67" t="s">
        <v>50</v>
      </c>
      <c r="J6" s="4" t="s">
        <v>54</v>
      </c>
    </row>
    <row r="7" spans="1:10" ht="15.75" thickBot="1" x14ac:dyDescent="0.3">
      <c r="A7" s="101"/>
      <c r="B7" s="102"/>
      <c r="C7" s="77"/>
      <c r="D7" s="78"/>
      <c r="E7" s="77"/>
      <c r="F7" s="77"/>
      <c r="G7" s="54"/>
      <c r="H7" s="68"/>
      <c r="I7" s="34"/>
      <c r="J7" s="34"/>
    </row>
    <row r="8" spans="1:10" x14ac:dyDescent="0.25">
      <c r="A8" s="5">
        <v>1</v>
      </c>
      <c r="B8" s="6" t="s">
        <v>4</v>
      </c>
      <c r="C8" s="79">
        <v>256906</v>
      </c>
      <c r="D8" s="79">
        <v>282897</v>
      </c>
      <c r="E8" s="79">
        <v>251885</v>
      </c>
      <c r="F8" s="79">
        <v>276985</v>
      </c>
      <c r="G8" s="55">
        <v>301494</v>
      </c>
      <c r="H8" s="55">
        <v>282260</v>
      </c>
      <c r="I8" s="35">
        <v>265080</v>
      </c>
      <c r="J8" s="35">
        <v>265080</v>
      </c>
    </row>
    <row r="9" spans="1:10" x14ac:dyDescent="0.25">
      <c r="A9" s="8">
        <v>2</v>
      </c>
      <c r="B9" s="9" t="s">
        <v>5</v>
      </c>
      <c r="C9" s="80">
        <f t="shared" ref="C9:F9" si="0">SUM(C11:C20)</f>
        <v>249772</v>
      </c>
      <c r="D9" s="80">
        <f t="shared" si="0"/>
        <v>262564</v>
      </c>
      <c r="E9" s="80">
        <f t="shared" si="0"/>
        <v>252222</v>
      </c>
      <c r="F9" s="80">
        <f t="shared" si="0"/>
        <v>277322</v>
      </c>
      <c r="G9" s="56">
        <f t="shared" ref="G9" si="1">SUM(G11:G20)</f>
        <v>286017</v>
      </c>
      <c r="H9" s="56">
        <v>282072</v>
      </c>
      <c r="I9" s="10">
        <f t="shared" ref="I9" si="2">SUM(I11:I20)</f>
        <v>245605</v>
      </c>
      <c r="J9" s="10">
        <f t="shared" ref="J9" si="3">SUM(J11:J20)</f>
        <v>245605</v>
      </c>
    </row>
    <row r="10" spans="1:10" ht="15.75" thickBot="1" x14ac:dyDescent="0.3">
      <c r="A10" s="11">
        <v>3</v>
      </c>
      <c r="B10" s="12" t="s">
        <v>6</v>
      </c>
      <c r="C10" s="81"/>
      <c r="D10" s="81"/>
      <c r="E10" s="81"/>
      <c r="F10" s="81"/>
      <c r="G10" s="57"/>
      <c r="H10" s="57"/>
      <c r="I10" s="7"/>
      <c r="J10" s="7"/>
    </row>
    <row r="11" spans="1:10" x14ac:dyDescent="0.25">
      <c r="A11" s="5">
        <v>4</v>
      </c>
      <c r="B11" s="13" t="s">
        <v>7</v>
      </c>
      <c r="C11" s="81">
        <v>129285</v>
      </c>
      <c r="D11" s="81">
        <v>133443</v>
      </c>
      <c r="E11" s="81">
        <v>140362</v>
      </c>
      <c r="F11" s="81">
        <v>140362</v>
      </c>
      <c r="G11" s="57">
        <v>136732</v>
      </c>
      <c r="H11" s="57">
        <v>155937</v>
      </c>
      <c r="I11" s="7">
        <v>132037</v>
      </c>
      <c r="J11" s="7">
        <v>132037</v>
      </c>
    </row>
    <row r="12" spans="1:10" x14ac:dyDescent="0.25">
      <c r="A12" s="8">
        <v>5</v>
      </c>
      <c r="B12" s="14" t="s">
        <v>8</v>
      </c>
      <c r="C12" s="81">
        <v>0</v>
      </c>
      <c r="D12" s="81">
        <v>0</v>
      </c>
      <c r="E12" s="81"/>
      <c r="F12" s="81">
        <v>0</v>
      </c>
      <c r="G12" s="57">
        <v>0</v>
      </c>
      <c r="H12" s="57"/>
      <c r="I12" s="7"/>
      <c r="J12" s="7"/>
    </row>
    <row r="13" spans="1:10" ht="15.75" thickBot="1" x14ac:dyDescent="0.3">
      <c r="A13" s="11">
        <v>6</v>
      </c>
      <c r="B13" s="14" t="s">
        <v>9</v>
      </c>
      <c r="C13" s="81">
        <v>6350</v>
      </c>
      <c r="D13" s="81">
        <v>5950</v>
      </c>
      <c r="E13" s="81">
        <v>7050</v>
      </c>
      <c r="F13" s="81">
        <v>7050</v>
      </c>
      <c r="G13" s="57">
        <v>7400</v>
      </c>
      <c r="H13" s="57">
        <v>7550</v>
      </c>
      <c r="I13" s="7">
        <v>7550</v>
      </c>
      <c r="J13" s="7">
        <v>7550</v>
      </c>
    </row>
    <row r="14" spans="1:10" x14ac:dyDescent="0.25">
      <c r="A14" s="5">
        <v>7</v>
      </c>
      <c r="B14" s="14" t="s">
        <v>10</v>
      </c>
      <c r="C14" s="81">
        <v>3613</v>
      </c>
      <c r="D14" s="81">
        <v>3166</v>
      </c>
      <c r="E14" s="81">
        <v>3106</v>
      </c>
      <c r="F14" s="81">
        <v>3106</v>
      </c>
      <c r="G14" s="57">
        <v>2806</v>
      </c>
      <c r="H14" s="57">
        <v>2906</v>
      </c>
      <c r="I14" s="7">
        <v>2974</v>
      </c>
      <c r="J14" s="7">
        <v>2974</v>
      </c>
    </row>
    <row r="15" spans="1:10" x14ac:dyDescent="0.25">
      <c r="A15" s="8">
        <v>8</v>
      </c>
      <c r="B15" s="14" t="s">
        <v>11</v>
      </c>
      <c r="C15" s="81">
        <v>21252</v>
      </c>
      <c r="D15" s="81">
        <v>17094</v>
      </c>
      <c r="E15" s="81">
        <v>20954</v>
      </c>
      <c r="F15" s="81">
        <v>20954</v>
      </c>
      <c r="G15" s="57">
        <v>23554</v>
      </c>
      <c r="H15" s="57">
        <v>23454</v>
      </c>
      <c r="I15" s="7">
        <v>20854</v>
      </c>
      <c r="J15" s="7">
        <v>20854</v>
      </c>
    </row>
    <row r="16" spans="1:10" ht="15.75" thickBot="1" x14ac:dyDescent="0.3">
      <c r="A16" s="11">
        <v>9</v>
      </c>
      <c r="B16" s="14" t="s">
        <v>12</v>
      </c>
      <c r="C16" s="81">
        <v>6500</v>
      </c>
      <c r="D16" s="81">
        <v>6500</v>
      </c>
      <c r="E16" s="81">
        <v>6500</v>
      </c>
      <c r="F16" s="81">
        <v>6500</v>
      </c>
      <c r="G16" s="57">
        <v>6500</v>
      </c>
      <c r="H16" s="57">
        <v>6500</v>
      </c>
      <c r="I16" s="7">
        <v>6500</v>
      </c>
      <c r="J16" s="7">
        <v>6500</v>
      </c>
    </row>
    <row r="17" spans="1:14" x14ac:dyDescent="0.25">
      <c r="A17" s="5">
        <v>10</v>
      </c>
      <c r="B17" s="14" t="s">
        <v>59</v>
      </c>
      <c r="C17" s="81"/>
      <c r="D17" s="81"/>
      <c r="E17" s="81"/>
      <c r="F17" s="81">
        <v>25100</v>
      </c>
      <c r="G17" s="57">
        <v>27900</v>
      </c>
      <c r="H17" s="57"/>
      <c r="I17" s="7"/>
      <c r="J17" s="7"/>
    </row>
    <row r="18" spans="1:14" x14ac:dyDescent="0.25">
      <c r="A18" s="8">
        <v>11</v>
      </c>
      <c r="B18" s="14" t="s">
        <v>13</v>
      </c>
      <c r="C18" s="81">
        <v>22490</v>
      </c>
      <c r="D18" s="81">
        <v>13840</v>
      </c>
      <c r="E18" s="81">
        <v>12500</v>
      </c>
      <c r="F18" s="81">
        <v>12500</v>
      </c>
      <c r="G18" s="57">
        <v>15423</v>
      </c>
      <c r="H18" s="57">
        <v>19690</v>
      </c>
      <c r="I18" s="7">
        <v>12440</v>
      </c>
      <c r="J18" s="7">
        <v>12440</v>
      </c>
    </row>
    <row r="19" spans="1:14" ht="15.75" thickBot="1" x14ac:dyDescent="0.3">
      <c r="A19" s="11">
        <v>12</v>
      </c>
      <c r="B19" s="14" t="s">
        <v>14</v>
      </c>
      <c r="C19" s="81">
        <v>54677</v>
      </c>
      <c r="D19" s="81">
        <v>78835</v>
      </c>
      <c r="E19" s="81">
        <v>59250</v>
      </c>
      <c r="F19" s="81">
        <v>59250</v>
      </c>
      <c r="G19" s="57">
        <v>59429</v>
      </c>
      <c r="H19" s="57">
        <v>61850</v>
      </c>
      <c r="I19" s="7">
        <v>60250</v>
      </c>
      <c r="J19" s="7">
        <v>60250</v>
      </c>
      <c r="K19" s="96"/>
    </row>
    <row r="20" spans="1:14" x14ac:dyDescent="0.25">
      <c r="A20" s="5">
        <v>13</v>
      </c>
      <c r="B20" s="14" t="s">
        <v>15</v>
      </c>
      <c r="C20" s="81">
        <v>5605</v>
      </c>
      <c r="D20" s="81">
        <v>3736</v>
      </c>
      <c r="E20" s="81">
        <v>2500</v>
      </c>
      <c r="F20" s="81">
        <v>2500</v>
      </c>
      <c r="G20" s="57">
        <v>6273</v>
      </c>
      <c r="H20" s="57">
        <v>4185</v>
      </c>
      <c r="I20" s="7">
        <v>3000</v>
      </c>
      <c r="J20" s="7">
        <v>3000</v>
      </c>
    </row>
    <row r="21" spans="1:14" x14ac:dyDescent="0.25">
      <c r="A21" s="8">
        <v>14</v>
      </c>
      <c r="B21" s="15" t="s">
        <v>16</v>
      </c>
      <c r="C21" s="81"/>
      <c r="D21" s="81"/>
      <c r="E21" s="81"/>
      <c r="F21" s="81"/>
      <c r="G21" s="57"/>
      <c r="H21" s="57"/>
      <c r="I21" s="7"/>
      <c r="J21" s="7"/>
      <c r="N21" t="s">
        <v>46</v>
      </c>
    </row>
    <row r="22" spans="1:14" ht="15.75" thickBot="1" x14ac:dyDescent="0.3">
      <c r="A22" s="11">
        <v>15</v>
      </c>
      <c r="B22" s="16" t="s">
        <v>17</v>
      </c>
      <c r="C22" s="80">
        <f t="shared" ref="C22:E22" si="4">C8-C9</f>
        <v>7134</v>
      </c>
      <c r="D22" s="80">
        <f t="shared" si="4"/>
        <v>20333</v>
      </c>
      <c r="E22" s="80">
        <f t="shared" si="4"/>
        <v>-337</v>
      </c>
      <c r="F22" s="80">
        <f t="shared" ref="F22" si="5">F8-F9</f>
        <v>-337</v>
      </c>
      <c r="G22" s="56">
        <f t="shared" ref="G22" si="6">G8-G9</f>
        <v>15477</v>
      </c>
      <c r="H22" s="56">
        <f t="shared" ref="H22:I22" si="7">H8-H9</f>
        <v>188</v>
      </c>
      <c r="I22" s="10">
        <f t="shared" si="7"/>
        <v>19475</v>
      </c>
      <c r="J22" s="10">
        <f t="shared" ref="J22" si="8">J8-J9</f>
        <v>19475</v>
      </c>
    </row>
    <row r="23" spans="1:14" x14ac:dyDescent="0.25">
      <c r="A23" s="5">
        <v>16</v>
      </c>
      <c r="B23" s="18" t="s">
        <v>18</v>
      </c>
      <c r="C23" s="82">
        <v>345893</v>
      </c>
      <c r="D23" s="82">
        <v>162256</v>
      </c>
      <c r="E23" s="82">
        <v>0</v>
      </c>
      <c r="F23" s="82">
        <v>0</v>
      </c>
      <c r="G23" s="58">
        <v>25000</v>
      </c>
      <c r="H23" s="58">
        <v>0</v>
      </c>
      <c r="I23" s="37">
        <v>0</v>
      </c>
      <c r="J23" s="37">
        <v>0</v>
      </c>
    </row>
    <row r="24" spans="1:14" x14ac:dyDescent="0.25">
      <c r="A24" s="8">
        <v>17</v>
      </c>
      <c r="B24" s="18" t="s">
        <v>19</v>
      </c>
      <c r="C24" s="83">
        <f t="shared" ref="C24:E24" si="9">SUM(C26:C41)</f>
        <v>499478</v>
      </c>
      <c r="D24" s="83">
        <f t="shared" si="9"/>
        <v>207256</v>
      </c>
      <c r="E24" s="83">
        <f t="shared" si="9"/>
        <v>11825</v>
      </c>
      <c r="F24" s="83">
        <f t="shared" ref="F24" si="10">SUM(F26:F41)</f>
        <v>13425</v>
      </c>
      <c r="G24" s="17">
        <f t="shared" ref="G24" si="11">SUM(G26:G41)</f>
        <v>13425</v>
      </c>
      <c r="H24" s="17">
        <f t="shared" ref="H24:I24" si="12">SUM(H26:H41)</f>
        <v>36825</v>
      </c>
      <c r="I24" s="10">
        <f t="shared" si="12"/>
        <v>0</v>
      </c>
      <c r="J24" s="10">
        <f t="shared" ref="J24" si="13">SUM(J26:J41)</f>
        <v>0</v>
      </c>
    </row>
    <row r="25" spans="1:14" ht="15.75" thickBot="1" x14ac:dyDescent="0.3">
      <c r="A25" s="11">
        <v>18</v>
      </c>
      <c r="B25" s="12" t="s">
        <v>6</v>
      </c>
      <c r="C25" s="82"/>
      <c r="D25" s="82"/>
      <c r="E25" s="82"/>
      <c r="F25" s="82"/>
      <c r="G25" s="58"/>
      <c r="H25" s="58"/>
      <c r="I25" s="37"/>
      <c r="J25" s="37"/>
    </row>
    <row r="26" spans="1:14" x14ac:dyDescent="0.25">
      <c r="A26" s="5">
        <v>19</v>
      </c>
      <c r="B26" s="14" t="s">
        <v>70</v>
      </c>
      <c r="C26" s="82"/>
      <c r="D26" s="82"/>
      <c r="E26" s="82"/>
      <c r="F26" s="82"/>
      <c r="G26" s="58"/>
      <c r="H26" s="58">
        <v>3000</v>
      </c>
      <c r="I26" s="37"/>
      <c r="J26" s="37"/>
    </row>
    <row r="27" spans="1:14" x14ac:dyDescent="0.25">
      <c r="A27" s="8">
        <v>20</v>
      </c>
      <c r="B27" s="14" t="s">
        <v>71</v>
      </c>
      <c r="C27" s="82"/>
      <c r="D27" s="82"/>
      <c r="E27" s="82"/>
      <c r="F27" s="82"/>
      <c r="G27" s="58"/>
      <c r="H27" s="58">
        <v>3000</v>
      </c>
      <c r="I27" s="37"/>
      <c r="J27" s="37"/>
    </row>
    <row r="28" spans="1:14" ht="15.75" thickBot="1" x14ac:dyDescent="0.3">
      <c r="A28" s="11">
        <v>21</v>
      </c>
      <c r="B28" s="14" t="s">
        <v>20</v>
      </c>
      <c r="C28" s="82">
        <v>385365</v>
      </c>
      <c r="D28" s="82">
        <v>171396</v>
      </c>
      <c r="E28" s="82"/>
      <c r="F28" s="82"/>
      <c r="G28" s="58"/>
      <c r="H28" s="58"/>
      <c r="I28" s="37"/>
      <c r="J28" s="37"/>
    </row>
    <row r="29" spans="1:14" x14ac:dyDescent="0.25">
      <c r="A29" s="5">
        <v>22</v>
      </c>
      <c r="B29" s="14" t="s">
        <v>56</v>
      </c>
      <c r="C29" s="82">
        <v>3500</v>
      </c>
      <c r="D29" s="82"/>
      <c r="E29" s="82"/>
      <c r="F29" s="82"/>
      <c r="G29" s="58"/>
      <c r="H29" s="58"/>
      <c r="I29" s="37"/>
      <c r="J29" s="37"/>
    </row>
    <row r="30" spans="1:14" x14ac:dyDescent="0.25">
      <c r="A30" s="8">
        <v>23</v>
      </c>
      <c r="B30" s="14" t="s">
        <v>67</v>
      </c>
      <c r="C30" s="82">
        <v>0</v>
      </c>
      <c r="D30" s="82"/>
      <c r="E30" s="82"/>
      <c r="F30" s="82"/>
      <c r="G30" s="58"/>
      <c r="H30" s="58">
        <v>10000</v>
      </c>
      <c r="I30" s="37"/>
      <c r="J30" s="37"/>
    </row>
    <row r="31" spans="1:14" ht="15.75" thickBot="1" x14ac:dyDescent="0.3">
      <c r="A31" s="11">
        <v>24</v>
      </c>
      <c r="B31" s="14" t="s">
        <v>21</v>
      </c>
      <c r="C31" s="82"/>
      <c r="D31" s="82"/>
      <c r="E31" s="82"/>
      <c r="F31" s="82"/>
      <c r="G31" s="58"/>
      <c r="H31" s="58"/>
      <c r="I31" s="37"/>
      <c r="J31" s="37"/>
    </row>
    <row r="32" spans="1:14" x14ac:dyDescent="0.25">
      <c r="A32" s="5">
        <v>25</v>
      </c>
      <c r="B32" s="14" t="s">
        <v>22</v>
      </c>
      <c r="C32" s="82"/>
      <c r="D32" s="82"/>
      <c r="E32" s="82"/>
      <c r="F32" s="82"/>
      <c r="G32" s="58"/>
      <c r="H32" s="58"/>
      <c r="I32" s="37"/>
      <c r="J32" s="37"/>
    </row>
    <row r="33" spans="1:10" x14ac:dyDescent="0.25">
      <c r="A33" s="8">
        <v>26</v>
      </c>
      <c r="B33" s="14" t="s">
        <v>41</v>
      </c>
      <c r="C33" s="82"/>
      <c r="D33" s="82"/>
      <c r="E33" s="82"/>
      <c r="F33" s="82"/>
      <c r="G33" s="58"/>
      <c r="H33" s="58"/>
      <c r="I33" s="37"/>
      <c r="J33" s="37"/>
    </row>
    <row r="34" spans="1:10" ht="15.75" thickBot="1" x14ac:dyDescent="0.3">
      <c r="A34" s="11">
        <v>27</v>
      </c>
      <c r="B34" s="14" t="s">
        <v>57</v>
      </c>
      <c r="C34" s="82">
        <v>3000</v>
      </c>
      <c r="D34" s="82"/>
      <c r="E34" s="82"/>
      <c r="F34" s="82"/>
      <c r="G34" s="58"/>
      <c r="H34" s="58"/>
      <c r="I34" s="37"/>
      <c r="J34" s="37"/>
    </row>
    <row r="35" spans="1:10" x14ac:dyDescent="0.25">
      <c r="A35" s="5">
        <v>28</v>
      </c>
      <c r="B35" s="14" t="s">
        <v>60</v>
      </c>
      <c r="C35" s="82">
        <v>72000</v>
      </c>
      <c r="D35" s="82"/>
      <c r="E35" s="82"/>
      <c r="F35" s="82">
        <v>1600</v>
      </c>
      <c r="G35" s="58">
        <v>1600</v>
      </c>
      <c r="H35" s="58"/>
      <c r="I35" s="37"/>
      <c r="J35" s="37"/>
    </row>
    <row r="36" spans="1:10" x14ac:dyDescent="0.25">
      <c r="A36" s="8">
        <v>29</v>
      </c>
      <c r="B36" s="14" t="s">
        <v>65</v>
      </c>
      <c r="C36" s="82"/>
      <c r="D36" s="82"/>
      <c r="E36" s="82"/>
      <c r="F36" s="82"/>
      <c r="G36" s="58"/>
      <c r="H36" s="58">
        <v>4000</v>
      </c>
      <c r="I36" s="37"/>
      <c r="J36" s="37"/>
    </row>
    <row r="37" spans="1:10" ht="15.75" thickBot="1" x14ac:dyDescent="0.3">
      <c r="A37" s="11">
        <v>30</v>
      </c>
      <c r="B37" s="14" t="s">
        <v>61</v>
      </c>
      <c r="C37" s="82">
        <v>29963</v>
      </c>
      <c r="D37" s="82">
        <v>35860</v>
      </c>
      <c r="E37" s="82">
        <v>11260</v>
      </c>
      <c r="F37" s="82">
        <v>11260</v>
      </c>
      <c r="G37" s="58">
        <v>11260</v>
      </c>
      <c r="H37" s="58">
        <v>11260</v>
      </c>
      <c r="I37" s="37"/>
      <c r="J37" s="37"/>
    </row>
    <row r="38" spans="1:10" x14ac:dyDescent="0.25">
      <c r="A38" s="5">
        <v>31</v>
      </c>
      <c r="B38" s="14" t="s">
        <v>62</v>
      </c>
      <c r="C38" s="82"/>
      <c r="D38" s="82"/>
      <c r="E38" s="82">
        <v>565</v>
      </c>
      <c r="F38" s="82">
        <v>565</v>
      </c>
      <c r="G38" s="58">
        <v>565</v>
      </c>
      <c r="H38" s="58">
        <v>565</v>
      </c>
      <c r="I38" s="37"/>
      <c r="J38" s="37"/>
    </row>
    <row r="39" spans="1:10" x14ac:dyDescent="0.25">
      <c r="A39" s="8">
        <v>32</v>
      </c>
      <c r="B39" s="14" t="s">
        <v>49</v>
      </c>
      <c r="C39" s="82">
        <v>2100</v>
      </c>
      <c r="D39" s="82"/>
      <c r="E39" s="82"/>
      <c r="F39" s="82"/>
      <c r="G39" s="58"/>
      <c r="H39" s="58"/>
      <c r="I39" s="37"/>
      <c r="J39" s="37"/>
    </row>
    <row r="40" spans="1:10" ht="15.75" thickBot="1" x14ac:dyDescent="0.3">
      <c r="A40" s="11">
        <v>33</v>
      </c>
      <c r="B40" s="14" t="s">
        <v>58</v>
      </c>
      <c r="C40" s="82">
        <v>3550</v>
      </c>
      <c r="D40" s="82"/>
      <c r="E40" s="82"/>
      <c r="F40" s="82"/>
      <c r="G40" s="58"/>
      <c r="H40" s="58"/>
      <c r="I40" s="37"/>
      <c r="J40" s="37"/>
    </row>
    <row r="41" spans="1:10" x14ac:dyDescent="0.25">
      <c r="A41" s="5">
        <v>34</v>
      </c>
      <c r="B41" s="14" t="s">
        <v>66</v>
      </c>
      <c r="C41" s="82"/>
      <c r="D41" s="82"/>
      <c r="E41" s="82"/>
      <c r="F41" s="82"/>
      <c r="G41" s="58"/>
      <c r="H41" s="58">
        <v>5000</v>
      </c>
      <c r="I41" s="37"/>
      <c r="J41" s="37"/>
    </row>
    <row r="42" spans="1:10" x14ac:dyDescent="0.25">
      <c r="A42" s="8">
        <v>35</v>
      </c>
      <c r="B42" s="15" t="s">
        <v>23</v>
      </c>
      <c r="C42" s="82"/>
      <c r="D42" s="82"/>
      <c r="E42" s="82"/>
      <c r="F42" s="82"/>
      <c r="G42" s="58"/>
      <c r="H42" s="58"/>
      <c r="I42" s="37"/>
      <c r="J42" s="37"/>
    </row>
    <row r="43" spans="1:10" ht="15.75" thickBot="1" x14ac:dyDescent="0.3">
      <c r="A43" s="11">
        <v>36</v>
      </c>
      <c r="B43" s="16" t="s">
        <v>24</v>
      </c>
      <c r="C43" s="84">
        <f t="shared" ref="C43" si="14">C23-C24</f>
        <v>-153585</v>
      </c>
      <c r="D43" s="84">
        <f t="shared" ref="D43:F43" si="15">D23-D24</f>
        <v>-45000</v>
      </c>
      <c r="E43" s="84">
        <f>E23-E24</f>
        <v>-11825</v>
      </c>
      <c r="F43" s="84">
        <f t="shared" si="15"/>
        <v>-13425</v>
      </c>
      <c r="G43" s="38">
        <f t="shared" ref="G43" si="16">G23-G24</f>
        <v>11575</v>
      </c>
      <c r="H43" s="38">
        <f>H23-H24</f>
        <v>-36825</v>
      </c>
      <c r="I43" s="39">
        <f t="shared" ref="I43" si="17">I23-I24</f>
        <v>0</v>
      </c>
      <c r="J43" s="39">
        <f t="shared" ref="J43" si="18">J23-J24</f>
        <v>0</v>
      </c>
    </row>
    <row r="44" spans="1:10" x14ac:dyDescent="0.25">
      <c r="A44" s="5">
        <v>37</v>
      </c>
      <c r="B44" s="19" t="s">
        <v>25</v>
      </c>
      <c r="C44" s="85">
        <f t="shared" ref="C44" si="19">C8+C23</f>
        <v>602799</v>
      </c>
      <c r="D44" s="85">
        <f t="shared" ref="D44:F44" si="20">D8+D23</f>
        <v>445153</v>
      </c>
      <c r="E44" s="85">
        <f t="shared" si="20"/>
        <v>251885</v>
      </c>
      <c r="F44" s="85">
        <f t="shared" si="20"/>
        <v>276985</v>
      </c>
      <c r="G44" s="20">
        <f t="shared" ref="G44" si="21">G8+G23</f>
        <v>326494</v>
      </c>
      <c r="H44" s="20">
        <f t="shared" ref="H44:J44" si="22">H8+H23</f>
        <v>282260</v>
      </c>
      <c r="I44" s="40">
        <f t="shared" si="22"/>
        <v>265080</v>
      </c>
      <c r="J44" s="40">
        <f t="shared" si="22"/>
        <v>265080</v>
      </c>
    </row>
    <row r="45" spans="1:10" x14ac:dyDescent="0.25">
      <c r="A45" s="8">
        <v>38</v>
      </c>
      <c r="B45" s="21" t="s">
        <v>26</v>
      </c>
      <c r="C45" s="86">
        <f t="shared" ref="C45" si="23">C9+C24</f>
        <v>749250</v>
      </c>
      <c r="D45" s="86">
        <f t="shared" ref="D45:F45" si="24">D9+D24</f>
        <v>469820</v>
      </c>
      <c r="E45" s="86">
        <f t="shared" si="24"/>
        <v>264047</v>
      </c>
      <c r="F45" s="86">
        <f t="shared" si="24"/>
        <v>290747</v>
      </c>
      <c r="G45" s="41">
        <f t="shared" ref="G45" si="25">G9+G24</f>
        <v>299442</v>
      </c>
      <c r="H45" s="41">
        <f t="shared" ref="H45:I45" si="26">H9+H24</f>
        <v>318897</v>
      </c>
      <c r="I45" s="42">
        <f t="shared" si="26"/>
        <v>245605</v>
      </c>
      <c r="J45" s="42">
        <f>J9+J24</f>
        <v>245605</v>
      </c>
    </row>
    <row r="46" spans="1:10" ht="16.5" thickBot="1" x14ac:dyDescent="0.3">
      <c r="A46" s="11">
        <v>39</v>
      </c>
      <c r="B46" s="22" t="s">
        <v>27</v>
      </c>
      <c r="C46" s="87">
        <f t="shared" ref="C46" si="27">C44-C45</f>
        <v>-146451</v>
      </c>
      <c r="D46" s="87">
        <f t="shared" ref="D46:F46" si="28">D44-D45</f>
        <v>-24667</v>
      </c>
      <c r="E46" s="87">
        <f t="shared" si="28"/>
        <v>-12162</v>
      </c>
      <c r="F46" s="87">
        <f t="shared" si="28"/>
        <v>-13762</v>
      </c>
      <c r="G46" s="59">
        <f t="shared" ref="G46" si="29">G44-G45</f>
        <v>27052</v>
      </c>
      <c r="H46" s="59">
        <f t="shared" ref="H46:I46" si="30">H44-H45</f>
        <v>-36637</v>
      </c>
      <c r="I46" s="43">
        <f t="shared" si="30"/>
        <v>19475</v>
      </c>
      <c r="J46" s="43">
        <f t="shared" ref="J46" si="31">J44-J45</f>
        <v>19475</v>
      </c>
    </row>
    <row r="47" spans="1:10" ht="20.25" thickTop="1" thickBot="1" x14ac:dyDescent="0.3">
      <c r="A47" s="5">
        <v>40</v>
      </c>
      <c r="B47" s="23" t="s">
        <v>28</v>
      </c>
      <c r="C47" s="82"/>
      <c r="D47" s="82"/>
      <c r="E47" s="82"/>
      <c r="F47" s="82"/>
      <c r="G47" s="58"/>
      <c r="H47" s="58"/>
      <c r="I47" s="37"/>
      <c r="J47" s="37"/>
    </row>
    <row r="48" spans="1:10" ht="16.5" thickTop="1" thickBot="1" x14ac:dyDescent="0.3">
      <c r="A48" s="8">
        <v>41</v>
      </c>
      <c r="B48" s="24" t="s">
        <v>29</v>
      </c>
      <c r="C48" s="88">
        <f t="shared" ref="C48:E48" si="32">SUM(C49:C58)</f>
        <v>162395</v>
      </c>
      <c r="D48" s="88">
        <f t="shared" si="32"/>
        <v>68600</v>
      </c>
      <c r="E48" s="88">
        <f t="shared" si="32"/>
        <v>20260</v>
      </c>
      <c r="F48" s="88">
        <f t="shared" ref="F48:H48" si="33">SUM(F49:F58)</f>
        <v>21860</v>
      </c>
      <c r="G48" s="44">
        <f t="shared" ref="G48" si="34">SUM(G49:G58)</f>
        <v>1829</v>
      </c>
      <c r="H48" s="44">
        <f t="shared" si="33"/>
        <v>66260</v>
      </c>
      <c r="I48" s="45">
        <f t="shared" ref="I48:J48" si="35">SUM(I49)</f>
        <v>0</v>
      </c>
      <c r="J48" s="45">
        <f t="shared" si="35"/>
        <v>0</v>
      </c>
    </row>
    <row r="49" spans="1:10" ht="16.5" thickTop="1" thickBot="1" x14ac:dyDescent="0.3">
      <c r="A49" s="11">
        <v>42</v>
      </c>
      <c r="B49" s="25" t="s">
        <v>53</v>
      </c>
      <c r="C49" s="82">
        <v>1200</v>
      </c>
      <c r="D49" s="82"/>
      <c r="E49" s="82">
        <v>9000</v>
      </c>
      <c r="F49" s="82">
        <v>10600</v>
      </c>
      <c r="G49" s="58">
        <v>1600</v>
      </c>
      <c r="H49" s="58">
        <v>12000</v>
      </c>
      <c r="I49" s="37"/>
      <c r="J49" s="37"/>
    </row>
    <row r="50" spans="1:10" x14ac:dyDescent="0.25">
      <c r="A50" s="5">
        <v>43</v>
      </c>
      <c r="B50" s="25" t="s">
        <v>39</v>
      </c>
      <c r="C50" s="89">
        <v>9110</v>
      </c>
      <c r="D50" s="89">
        <v>29000</v>
      </c>
      <c r="E50" s="89"/>
      <c r="F50" s="89"/>
      <c r="G50" s="60"/>
      <c r="H50" s="60"/>
      <c r="I50" s="37"/>
      <c r="J50" s="37"/>
    </row>
    <row r="51" spans="1:10" x14ac:dyDescent="0.25">
      <c r="A51" s="8">
        <v>44</v>
      </c>
      <c r="B51" s="25" t="s">
        <v>68</v>
      </c>
      <c r="C51" s="89"/>
      <c r="D51" s="89">
        <v>0</v>
      </c>
      <c r="E51" s="89"/>
      <c r="F51" s="89"/>
      <c r="G51" s="60"/>
      <c r="H51" s="60">
        <v>25000</v>
      </c>
      <c r="I51" s="37"/>
      <c r="J51" s="37"/>
    </row>
    <row r="52" spans="1:10" ht="15.75" thickBot="1" x14ac:dyDescent="0.3">
      <c r="A52" s="11">
        <v>45</v>
      </c>
      <c r="B52" s="25" t="s">
        <v>69</v>
      </c>
      <c r="C52" s="89"/>
      <c r="D52" s="89"/>
      <c r="E52" s="89"/>
      <c r="F52" s="89"/>
      <c r="G52" s="60"/>
      <c r="H52" s="60">
        <v>18000</v>
      </c>
      <c r="I52" s="37"/>
      <c r="J52" s="37"/>
    </row>
    <row r="53" spans="1:10" x14ac:dyDescent="0.25">
      <c r="A53" s="5">
        <v>46</v>
      </c>
      <c r="B53" s="52" t="s">
        <v>43</v>
      </c>
      <c r="C53" s="90"/>
      <c r="D53" s="90"/>
      <c r="E53" s="90"/>
      <c r="F53" s="90"/>
      <c r="G53" s="61"/>
      <c r="H53" s="61"/>
      <c r="I53" s="37"/>
      <c r="J53" s="37"/>
    </row>
    <row r="54" spans="1:10" x14ac:dyDescent="0.25">
      <c r="A54" s="8">
        <v>47</v>
      </c>
      <c r="B54" s="52" t="s">
        <v>44</v>
      </c>
      <c r="C54" s="90">
        <v>29963</v>
      </c>
      <c r="D54" s="90">
        <v>19020</v>
      </c>
      <c r="E54" s="90">
        <v>11260</v>
      </c>
      <c r="F54" s="90">
        <v>11260</v>
      </c>
      <c r="G54" s="61">
        <v>0</v>
      </c>
      <c r="H54" s="61">
        <v>11260</v>
      </c>
      <c r="I54" s="37"/>
      <c r="J54" s="37"/>
    </row>
    <row r="55" spans="1:10" ht="15.75" thickBot="1" x14ac:dyDescent="0.3">
      <c r="A55" s="11">
        <v>48</v>
      </c>
      <c r="B55" s="52" t="s">
        <v>51</v>
      </c>
      <c r="C55" s="91"/>
      <c r="D55" s="91"/>
      <c r="E55" s="91"/>
      <c r="F55" s="91"/>
      <c r="G55" s="64"/>
      <c r="H55" s="64"/>
      <c r="I55" s="37"/>
      <c r="J55" s="37"/>
    </row>
    <row r="56" spans="1:10" x14ac:dyDescent="0.25">
      <c r="A56" s="5">
        <v>49</v>
      </c>
      <c r="B56" s="52" t="s">
        <v>52</v>
      </c>
      <c r="C56" s="91"/>
      <c r="D56" s="91">
        <v>5580</v>
      </c>
      <c r="E56" s="91"/>
      <c r="F56" s="91"/>
      <c r="G56" s="64"/>
      <c r="H56" s="64"/>
      <c r="I56" s="37"/>
      <c r="J56" s="37"/>
    </row>
    <row r="57" spans="1:10" x14ac:dyDescent="0.25">
      <c r="A57" s="8">
        <v>50</v>
      </c>
      <c r="B57" s="25" t="s">
        <v>40</v>
      </c>
      <c r="C57" s="89">
        <v>102122</v>
      </c>
      <c r="D57" s="89"/>
      <c r="E57" s="89"/>
      <c r="F57" s="89"/>
      <c r="G57" s="60"/>
      <c r="H57" s="60"/>
      <c r="I57" s="37"/>
      <c r="J57" s="37"/>
    </row>
    <row r="58" spans="1:10" ht="15.75" thickBot="1" x14ac:dyDescent="0.3">
      <c r="A58" s="11">
        <v>51</v>
      </c>
      <c r="B58" s="50" t="s">
        <v>30</v>
      </c>
      <c r="C58" s="92">
        <v>20000</v>
      </c>
      <c r="D58" s="92">
        <v>15000</v>
      </c>
      <c r="E58" s="92"/>
      <c r="F58" s="92"/>
      <c r="G58" s="62">
        <v>229</v>
      </c>
      <c r="H58" s="62"/>
      <c r="I58" s="51"/>
      <c r="J58" s="51"/>
    </row>
    <row r="59" spans="1:10" ht="16.5" thickTop="1" thickBot="1" x14ac:dyDescent="0.3">
      <c r="A59" s="5">
        <v>52</v>
      </c>
      <c r="B59" s="27" t="s">
        <v>31</v>
      </c>
      <c r="C59" s="93">
        <f t="shared" ref="C59:E59" si="36">SUM(C60:C62)</f>
        <v>15110</v>
      </c>
      <c r="D59" s="93">
        <f t="shared" si="36"/>
        <v>41000</v>
      </c>
      <c r="E59" s="93">
        <f t="shared" si="36"/>
        <v>8000</v>
      </c>
      <c r="F59" s="93">
        <f t="shared" ref="F59:H59" si="37">SUM(F60:F62)</f>
        <v>8000</v>
      </c>
      <c r="G59" s="46">
        <f t="shared" ref="G59" si="38">SUM(G60:G62)</f>
        <v>8000</v>
      </c>
      <c r="H59" s="46">
        <f t="shared" si="37"/>
        <v>8000</v>
      </c>
      <c r="I59" s="47">
        <f t="shared" ref="I59:J59" si="39">SUM(I60)</f>
        <v>10000</v>
      </c>
      <c r="J59" s="47">
        <f t="shared" si="39"/>
        <v>10000</v>
      </c>
    </row>
    <row r="60" spans="1:10" ht="15.75" thickTop="1" x14ac:dyDescent="0.25">
      <c r="A60" s="8">
        <v>53</v>
      </c>
      <c r="B60" s="25" t="s">
        <v>32</v>
      </c>
      <c r="C60" s="82">
        <v>6000</v>
      </c>
      <c r="D60" s="82">
        <v>12000</v>
      </c>
      <c r="E60" s="82">
        <v>8000</v>
      </c>
      <c r="F60" s="82">
        <v>8000</v>
      </c>
      <c r="G60" s="58">
        <v>8000</v>
      </c>
      <c r="H60" s="58">
        <v>8000</v>
      </c>
      <c r="I60" s="37">
        <v>10000</v>
      </c>
      <c r="J60" s="37">
        <v>10000</v>
      </c>
    </row>
    <row r="61" spans="1:10" ht="15.75" thickBot="1" x14ac:dyDescent="0.3">
      <c r="A61" s="11">
        <v>54</v>
      </c>
      <c r="B61" s="26" t="s">
        <v>38</v>
      </c>
      <c r="C61" s="82"/>
      <c r="D61" s="82"/>
      <c r="E61" s="82"/>
      <c r="F61" s="82"/>
      <c r="G61" s="58"/>
      <c r="H61" s="58"/>
      <c r="I61" s="36"/>
      <c r="J61" s="36"/>
    </row>
    <row r="62" spans="1:10" x14ac:dyDescent="0.25">
      <c r="A62" s="5">
        <v>55</v>
      </c>
      <c r="B62" s="26" t="s">
        <v>45</v>
      </c>
      <c r="C62" s="82">
        <v>9110</v>
      </c>
      <c r="D62" s="82">
        <v>29000</v>
      </c>
      <c r="E62" s="82"/>
      <c r="F62" s="82"/>
      <c r="G62" s="58"/>
      <c r="H62" s="58"/>
      <c r="I62" s="36"/>
      <c r="J62" s="36"/>
    </row>
    <row r="63" spans="1:10" ht="15.75" thickBot="1" x14ac:dyDescent="0.3">
      <c r="A63" s="8">
        <v>56</v>
      </c>
      <c r="B63" s="28" t="s">
        <v>33</v>
      </c>
      <c r="C63" s="94">
        <f t="shared" ref="C63" si="40">C44+C48-C45-C59</f>
        <v>834</v>
      </c>
      <c r="D63" s="94">
        <f t="shared" ref="D63:F63" si="41">D44+D48-D45-D59</f>
        <v>2933</v>
      </c>
      <c r="E63" s="94">
        <f t="shared" si="41"/>
        <v>98</v>
      </c>
      <c r="F63" s="94">
        <f t="shared" si="41"/>
        <v>98</v>
      </c>
      <c r="G63" s="48">
        <f t="shared" ref="G63" si="42">G44+G48-G45-G59</f>
        <v>20881</v>
      </c>
      <c r="H63" s="48">
        <f t="shared" ref="H63:I63" si="43">H44+H48-H45-H59</f>
        <v>21623</v>
      </c>
      <c r="I63" s="49">
        <f t="shared" si="43"/>
        <v>9475</v>
      </c>
      <c r="J63" s="49">
        <f t="shared" ref="J63" si="44">J44+J48-J45-J59</f>
        <v>9475</v>
      </c>
    </row>
    <row r="64" spans="1:10" x14ac:dyDescent="0.25">
      <c r="A64" s="29"/>
      <c r="B64" s="30"/>
    </row>
    <row r="65" spans="1:2" ht="15.75" x14ac:dyDescent="0.25">
      <c r="A65" s="31" t="s">
        <v>34</v>
      </c>
      <c r="B65" s="32"/>
    </row>
    <row r="66" spans="1:2" ht="15.75" x14ac:dyDescent="0.25">
      <c r="A66" s="31" t="s">
        <v>35</v>
      </c>
      <c r="B66" s="32"/>
    </row>
    <row r="67" spans="1:2" ht="15.75" x14ac:dyDescent="0.25">
      <c r="A67" s="31" t="s">
        <v>36</v>
      </c>
      <c r="B67" s="32"/>
    </row>
    <row r="68" spans="1:2" ht="15.75" x14ac:dyDescent="0.25">
      <c r="A68" s="31" t="s">
        <v>37</v>
      </c>
      <c r="B68" s="32"/>
    </row>
    <row r="69" spans="1:2" ht="15.75" x14ac:dyDescent="0.25">
      <c r="A69" s="33"/>
      <c r="B69" s="32"/>
    </row>
    <row r="70" spans="1:2" ht="15.75" x14ac:dyDescent="0.25">
      <c r="A70" s="31"/>
      <c r="B70" s="32"/>
    </row>
    <row r="71" spans="1:2" ht="15.75" x14ac:dyDescent="0.25">
      <c r="A71" s="31"/>
      <c r="B71" s="32"/>
    </row>
  </sheetData>
  <mergeCells count="1">
    <mergeCell ref="A4:B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2021-11-15T08:17:10Z</cp:lastPrinted>
  <dcterms:created xsi:type="dcterms:W3CDTF">2018-01-15T08:31:03Z</dcterms:created>
  <dcterms:modified xsi:type="dcterms:W3CDTF">2021-11-16T10:42:08Z</dcterms:modified>
</cp:coreProperties>
</file>