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Rozpočet\Rozpočet na rok 2020\ROZPOCET na rok 2020\"/>
    </mc:Choice>
  </mc:AlternateContent>
  <bookViews>
    <workbookView xWindow="0" yWindow="0" windowWidth="26955" windowHeight="1219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52" i="1"/>
  <c r="F43" i="1"/>
  <c r="F40" i="1"/>
  <c r="F41" i="1" s="1"/>
  <c r="F39" i="1"/>
  <c r="F38" i="1"/>
  <c r="F9" i="1"/>
  <c r="F21" i="1"/>
  <c r="F56" i="1" l="1"/>
  <c r="E52" i="1"/>
  <c r="E43" i="1"/>
  <c r="E39" i="1"/>
  <c r="E23" i="1"/>
  <c r="E38" i="1" s="1"/>
  <c r="E9" i="1"/>
  <c r="E40" i="1" s="1"/>
  <c r="E56" i="1" l="1"/>
  <c r="E41" i="1"/>
  <c r="E21" i="1"/>
  <c r="H52" i="1"/>
  <c r="H43" i="1" l="1"/>
  <c r="G52" i="1" l="1"/>
  <c r="D52" i="1"/>
  <c r="G43" i="1"/>
  <c r="D43" i="1"/>
  <c r="G39" i="1"/>
  <c r="D39" i="1"/>
  <c r="G23" i="1"/>
  <c r="G38" i="1" s="1"/>
  <c r="D23" i="1"/>
  <c r="D38" i="1" s="1"/>
  <c r="G9" i="1"/>
  <c r="D9" i="1"/>
  <c r="D40" i="1" s="1"/>
  <c r="G40" i="1" l="1"/>
  <c r="D56" i="1"/>
  <c r="G56" i="1"/>
  <c r="D21" i="1"/>
  <c r="D41" i="1"/>
  <c r="G21" i="1"/>
  <c r="G41" i="1"/>
  <c r="I52" i="1"/>
  <c r="C52" i="1"/>
  <c r="I43" i="1"/>
  <c r="C43" i="1"/>
  <c r="I39" i="1"/>
  <c r="H39" i="1"/>
  <c r="C39" i="1"/>
  <c r="I23" i="1"/>
  <c r="H23" i="1"/>
  <c r="H38" i="1" s="1"/>
  <c r="C23" i="1"/>
  <c r="C40" i="1" s="1"/>
  <c r="I9" i="1"/>
  <c r="I21" i="1" s="1"/>
  <c r="H9" i="1"/>
  <c r="C9" i="1"/>
  <c r="C21" i="1" s="1"/>
  <c r="C38" i="1" l="1"/>
  <c r="C56" i="1"/>
  <c r="I40" i="1"/>
  <c r="I56" i="1" s="1"/>
  <c r="H40" i="1"/>
  <c r="H56" i="1" s="1"/>
  <c r="H21" i="1"/>
  <c r="I38" i="1"/>
  <c r="C41" i="1"/>
  <c r="J52" i="1"/>
  <c r="J43" i="1"/>
  <c r="J39" i="1"/>
  <c r="J23" i="1"/>
  <c r="J38" i="1" s="1"/>
  <c r="J9" i="1"/>
  <c r="I41" i="1" l="1"/>
  <c r="H41" i="1"/>
  <c r="J40" i="1"/>
  <c r="J41" i="1" s="1"/>
  <c r="J21" i="1"/>
  <c r="J56" i="1" l="1"/>
</calcChain>
</file>

<file path=xl/sharedStrings.xml><?xml version="1.0" encoding="utf-8"?>
<sst xmlns="http://schemas.openxmlformats.org/spreadsheetml/2006/main" count="73" uniqueCount="66">
  <si>
    <t>Bežný rozpočet, kapitálový rozpočet - sumarizácia</t>
  </si>
  <si>
    <t xml:space="preserve">Schválený rozpočet </t>
  </si>
  <si>
    <t xml:space="preserve">Rozpočet </t>
  </si>
  <si>
    <t>na rok 2018</t>
  </si>
  <si>
    <t>na rok 2019</t>
  </si>
  <si>
    <t>na rok 2020</t>
  </si>
  <si>
    <t>Bežné príjmy spolu:</t>
  </si>
  <si>
    <t>Bežné výdavky spolu:</t>
  </si>
  <si>
    <t xml:space="preserve">   z toho:</t>
  </si>
  <si>
    <t xml:space="preserve">        Verejnej správy, ekonomická a rozpočtová oblasť</t>
  </si>
  <si>
    <t xml:space="preserve">        Obrana- civilná ochrana </t>
  </si>
  <si>
    <t xml:space="preserve">        Bezpečnosť a poriadok - ochrana pred požiarmi</t>
  </si>
  <si>
    <t xml:space="preserve">        Ekonomická oblasť </t>
  </si>
  <si>
    <t xml:space="preserve">        Ochrana životného prostredia </t>
  </si>
  <si>
    <t xml:space="preserve">        Bývanie a občianska vybavenosť </t>
  </si>
  <si>
    <t xml:space="preserve">        Rekreácia, kultúra a náboženstvo </t>
  </si>
  <si>
    <t xml:space="preserve">        Vzdelávanie </t>
  </si>
  <si>
    <t xml:space="preserve">        Sociálne zabezpečenie</t>
  </si>
  <si>
    <t>Schodok/Prebytok</t>
  </si>
  <si>
    <t>bežného rozpočtu:</t>
  </si>
  <si>
    <t>Kapitálové príjmy spolu:</t>
  </si>
  <si>
    <t xml:space="preserve">Kapitálové výdavky spolu: </t>
  </si>
  <si>
    <t>Kanalizácia</t>
  </si>
  <si>
    <t>MŠ rekonštrukcia</t>
  </si>
  <si>
    <t>ZBERNÝ DVOR</t>
  </si>
  <si>
    <t>PHSR, nákup pozemkov</t>
  </si>
  <si>
    <t>Rekonštrukcia ústr. Kúrenia KD</t>
  </si>
  <si>
    <t>Schodok/prebytok</t>
  </si>
  <si>
    <t>kapitálového rozpočtu:</t>
  </si>
  <si>
    <t>PRÍJMY SPOLU (bežné + kapitálové):</t>
  </si>
  <si>
    <t>VÝDAVKY SPOLU (bežné + kapitálové):</t>
  </si>
  <si>
    <t>Prebytok</t>
  </si>
  <si>
    <r>
      <t xml:space="preserve">F I N A N Č N É   O P E R Á CI E </t>
    </r>
    <r>
      <rPr>
        <b/>
        <i/>
        <vertAlign val="superscript"/>
        <sz val="12"/>
        <rFont val="Arial CE"/>
        <charset val="238"/>
      </rPr>
      <t>*</t>
    </r>
  </si>
  <si>
    <t>Príjmy*</t>
  </si>
  <si>
    <t>Prevody z mimorozpočtových fondov</t>
  </si>
  <si>
    <t>Úver</t>
  </si>
  <si>
    <t xml:space="preserve">Výdavky </t>
  </si>
  <si>
    <t>Spkácanie istiny bankového úveru</t>
  </si>
  <si>
    <t>Výsledok hospodárenia</t>
  </si>
  <si>
    <t xml:space="preserve">* - V  zmysle  §   10  ods. 6   zákona   č. 583/2004  Z.z.  o   rozpočtových   pravidlách   územnej samosprávy </t>
  </si>
  <si>
    <t xml:space="preserve">     sú súčasťou rozpočtu obce  aj  finančné  operácie, ktorými sa vykonávajú prevody z peňažných fondov</t>
  </si>
  <si>
    <t xml:space="preserve">     obce a  realizujú  návratné  zdroje  financovania  a ich splácanie. Finančné operácie nie sú súčasťou príjmov</t>
  </si>
  <si>
    <t xml:space="preserve">    a výdavkov rozpočtu obce.</t>
  </si>
  <si>
    <t>Splácanie nájomného z úveru</t>
  </si>
  <si>
    <t>Nevyč prostr. Zábezpeka</t>
  </si>
  <si>
    <t>Nevyč prostr. min. rokov KAM SYST</t>
  </si>
  <si>
    <t>Nevyč prostr. min. rokov MŠ</t>
  </si>
  <si>
    <t>Kamerový system</t>
  </si>
  <si>
    <t>Altánok</t>
  </si>
  <si>
    <t>na rok 2021</t>
  </si>
  <si>
    <t xml:space="preserve">Očakávaná </t>
  </si>
  <si>
    <t xml:space="preserve">skutočnosť  </t>
  </si>
  <si>
    <t>Has. zbrojnica</t>
  </si>
  <si>
    <t>Nevyč prostr. min. rokov  ZELENE OBCE</t>
  </si>
  <si>
    <t>Nevyč prostr. min. rokov HAS ZBROJNICA</t>
  </si>
  <si>
    <t>ZÁBEZPEKA</t>
  </si>
  <si>
    <t>j</t>
  </si>
  <si>
    <t>za rok 2019</t>
  </si>
  <si>
    <t>na rok 2022</t>
  </si>
  <si>
    <t>po úprave</t>
  </si>
  <si>
    <t>ZELENÁ OÁZA traktor z vlastn</t>
  </si>
  <si>
    <t>Traktor z dotácie</t>
  </si>
  <si>
    <t>ZELENE OBCE revitalizácia</t>
  </si>
  <si>
    <t>Has. zbrojnica strcha</t>
  </si>
  <si>
    <t>Zábezpeka</t>
  </si>
  <si>
    <t>Rozpočet obce Trstená na Ostrove na roky 2020-2022 - sumarizácia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</si>
</sst>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1"/>
      <name val="Arial CE"/>
      <family val="2"/>
      <charset val="238"/>
    </font>
    <font>
      <b/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i/>
      <sz val="9"/>
      <name val="Arial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vertAlign val="superscript"/>
      <sz val="12"/>
      <name val="Arial CE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sz val="10"/>
      <color indexed="10"/>
      <name val="Arial CE"/>
      <charset val="238"/>
    </font>
    <font>
      <sz val="9"/>
      <name val="Times New Roman CE"/>
      <family val="1"/>
      <charset val="238"/>
    </font>
    <font>
      <sz val="12"/>
      <name val="Arial CE"/>
      <family val="2"/>
      <charset val="238"/>
    </font>
    <font>
      <sz val="9"/>
      <color indexed="10"/>
      <name val="Times New Roman CE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3" xfId="0" applyFont="1" applyFill="1" applyBorder="1"/>
    <xf numFmtId="0" fontId="3" fillId="0" borderId="2" xfId="0" applyFont="1" applyFill="1" applyBorder="1"/>
    <xf numFmtId="0" fontId="3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3" fillId="0" borderId="11" xfId="0" applyFont="1" applyFill="1" applyBorder="1"/>
    <xf numFmtId="0" fontId="0" fillId="0" borderId="12" xfId="0" applyBorder="1"/>
    <xf numFmtId="0" fontId="0" fillId="0" borderId="13" xfId="0" applyBorder="1"/>
    <xf numFmtId="0" fontId="5" fillId="0" borderId="14" xfId="0" applyFont="1" applyFill="1" applyBorder="1" applyAlignment="1">
      <alignment horizontal="center"/>
    </xf>
    <xf numFmtId="0" fontId="3" fillId="0" borderId="15" xfId="0" applyFont="1" applyFill="1" applyBorder="1"/>
    <xf numFmtId="3" fontId="3" fillId="0" borderId="16" xfId="0" applyNumberFormat="1" applyFont="1" applyFill="1" applyBorder="1"/>
    <xf numFmtId="3" fontId="3" fillId="0" borderId="13" xfId="0" applyNumberFormat="1" applyFont="1" applyFill="1" applyBorder="1"/>
    <xf numFmtId="0" fontId="5" fillId="0" borderId="17" xfId="0" applyFont="1" applyFill="1" applyBorder="1" applyAlignment="1">
      <alignment horizontal="center"/>
    </xf>
    <xf numFmtId="0" fontId="6" fillId="0" borderId="12" xfId="0" applyFont="1" applyFill="1" applyBorder="1"/>
    <xf numFmtId="0" fontId="7" fillId="0" borderId="12" xfId="0" applyFont="1" applyFill="1" applyBorder="1" applyAlignment="1">
      <alignment horizontal="left"/>
    </xf>
    <xf numFmtId="1" fontId="0" fillId="0" borderId="12" xfId="0" applyNumberFormat="1" applyBorder="1"/>
    <xf numFmtId="0" fontId="7" fillId="0" borderId="12" xfId="0" applyFont="1" applyFill="1" applyBorder="1"/>
    <xf numFmtId="0" fontId="8" fillId="0" borderId="12" xfId="0" applyFont="1" applyFill="1" applyBorder="1"/>
    <xf numFmtId="3" fontId="0" fillId="0" borderId="16" xfId="0" applyNumberFormat="1" applyBorder="1"/>
    <xf numFmtId="1" fontId="0" fillId="0" borderId="15" xfId="0" applyNumberFormat="1" applyBorder="1"/>
    <xf numFmtId="0" fontId="8" fillId="0" borderId="15" xfId="0" applyFont="1" applyFill="1" applyBorder="1"/>
    <xf numFmtId="3" fontId="3" fillId="0" borderId="18" xfId="0" applyNumberFormat="1" applyFont="1" applyFill="1" applyBorder="1"/>
    <xf numFmtId="0" fontId="3" fillId="0" borderId="12" xfId="0" applyFont="1" applyFill="1" applyBorder="1"/>
    <xf numFmtId="0" fontId="9" fillId="0" borderId="12" xfId="0" applyFont="1" applyFill="1" applyBorder="1"/>
    <xf numFmtId="3" fontId="9" fillId="0" borderId="18" xfId="0" applyNumberFormat="1" applyFont="1" applyFill="1" applyBorder="1"/>
    <xf numFmtId="0" fontId="9" fillId="0" borderId="9" xfId="0" applyFont="1" applyFill="1" applyBorder="1"/>
    <xf numFmtId="0" fontId="10" fillId="0" borderId="21" xfId="0" applyFont="1" applyFill="1" applyBorder="1"/>
    <xf numFmtId="0" fontId="10" fillId="0" borderId="24" xfId="0" applyFont="1" applyFill="1" applyBorder="1"/>
    <xf numFmtId="0" fontId="3" fillId="0" borderId="27" xfId="0" applyFont="1" applyFill="1" applyBorder="1"/>
    <xf numFmtId="0" fontId="12" fillId="0" borderId="15" xfId="0" applyFont="1" applyFill="1" applyBorder="1"/>
    <xf numFmtId="0" fontId="12" fillId="0" borderId="12" xfId="0" applyFont="1" applyFill="1" applyBorder="1"/>
    <xf numFmtId="0" fontId="3" fillId="0" borderId="24" xfId="0" applyFont="1" applyFill="1" applyBorder="1"/>
    <xf numFmtId="0" fontId="13" fillId="0" borderId="31" xfId="0" applyFont="1" applyFill="1" applyBorder="1"/>
    <xf numFmtId="0" fontId="5" fillId="0" borderId="0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 applyBorder="1" applyAlignment="1">
      <alignment horizontal="left"/>
    </xf>
    <xf numFmtId="49" fontId="16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0" fillId="0" borderId="34" xfId="0" applyBorder="1"/>
    <xf numFmtId="3" fontId="18" fillId="0" borderId="35" xfId="0" applyNumberFormat="1" applyFont="1" applyBorder="1"/>
    <xf numFmtId="3" fontId="0" fillId="0" borderId="12" xfId="0" applyNumberFormat="1" applyBorder="1"/>
    <xf numFmtId="3" fontId="0" fillId="0" borderId="13" xfId="0" applyNumberFormat="1" applyBorder="1"/>
    <xf numFmtId="3" fontId="3" fillId="0" borderId="12" xfId="0" applyNumberFormat="1" applyFont="1" applyBorder="1"/>
    <xf numFmtId="3" fontId="8" fillId="0" borderId="16" xfId="0" applyNumberFormat="1" applyFont="1" applyFill="1" applyBorder="1"/>
    <xf numFmtId="3" fontId="8" fillId="0" borderId="35" xfId="0" applyNumberFormat="1" applyFont="1" applyFill="1" applyBorder="1"/>
    <xf numFmtId="3" fontId="9" fillId="0" borderId="13" xfId="0" applyNumberFormat="1" applyFont="1" applyFill="1" applyBorder="1"/>
    <xf numFmtId="3" fontId="9" fillId="0" borderId="19" xfId="0" applyNumberFormat="1" applyFont="1" applyFill="1" applyBorder="1"/>
    <xf numFmtId="3" fontId="9" fillId="0" borderId="20" xfId="0" applyNumberFormat="1" applyFont="1" applyFill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3" fontId="3" fillId="0" borderId="24" xfId="0" applyNumberFormat="1" applyFont="1" applyBorder="1"/>
    <xf numFmtId="3" fontId="3" fillId="0" borderId="26" xfId="0" applyNumberFormat="1" applyFont="1" applyFill="1" applyBorder="1"/>
    <xf numFmtId="3" fontId="3" fillId="0" borderId="28" xfId="0" applyNumberFormat="1" applyFont="1" applyFill="1" applyBorder="1"/>
    <xf numFmtId="3" fontId="0" fillId="0" borderId="15" xfId="0" applyNumberFormat="1" applyBorder="1"/>
    <xf numFmtId="3" fontId="3" fillId="0" borderId="25" xfId="0" applyNumberFormat="1" applyFont="1" applyFill="1" applyBorder="1"/>
    <xf numFmtId="3" fontId="3" fillId="0" borderId="29" xfId="0" applyNumberFormat="1" applyFont="1" applyFill="1" applyBorder="1"/>
    <xf numFmtId="3" fontId="0" fillId="0" borderId="30" xfId="0" applyNumberFormat="1" applyFont="1" applyBorder="1"/>
    <xf numFmtId="3" fontId="13" fillId="0" borderId="32" xfId="0" applyNumberFormat="1" applyFont="1" applyFill="1" applyBorder="1"/>
    <xf numFmtId="3" fontId="13" fillId="0" borderId="33" xfId="0" applyNumberFormat="1" applyFont="1" applyFill="1" applyBorder="1"/>
    <xf numFmtId="3" fontId="0" fillId="0" borderId="12" xfId="0" applyNumberFormat="1" applyFont="1" applyBorder="1"/>
    <xf numFmtId="3" fontId="3" fillId="0" borderId="11" xfId="0" applyNumberFormat="1" applyFont="1" applyBorder="1" applyAlignment="1">
      <alignment horizontal="right"/>
    </xf>
    <xf numFmtId="0" fontId="12" fillId="0" borderId="21" xfId="0" applyFont="1" applyFill="1" applyBorder="1"/>
    <xf numFmtId="3" fontId="0" fillId="0" borderId="22" xfId="0" applyNumberFormat="1" applyBorder="1"/>
    <xf numFmtId="3" fontId="0" fillId="0" borderId="23" xfId="0" applyNumberFormat="1" applyBorder="1"/>
    <xf numFmtId="3" fontId="18" fillId="2" borderId="15" xfId="0" applyNumberFormat="1" applyFont="1" applyFill="1" applyBorder="1"/>
    <xf numFmtId="3" fontId="3" fillId="2" borderId="12" xfId="0" applyNumberFormat="1" applyFont="1" applyFill="1" applyBorder="1"/>
    <xf numFmtId="0" fontId="0" fillId="2" borderId="12" xfId="0" applyFill="1" applyBorder="1"/>
    <xf numFmtId="3" fontId="18" fillId="2" borderId="12" xfId="0" applyNumberFormat="1" applyFont="1" applyFill="1" applyBorder="1"/>
    <xf numFmtId="3" fontId="3" fillId="2" borderId="18" xfId="0" applyNumberFormat="1" applyFont="1" applyFill="1" applyBorder="1"/>
    <xf numFmtId="3" fontId="0" fillId="2" borderId="12" xfId="0" applyNumberFormat="1" applyFill="1" applyBorder="1"/>
    <xf numFmtId="3" fontId="8" fillId="2" borderId="16" xfId="0" applyNumberFormat="1" applyFont="1" applyFill="1" applyBorder="1"/>
    <xf numFmtId="3" fontId="9" fillId="2" borderId="18" xfId="0" applyNumberFormat="1" applyFont="1" applyFill="1" applyBorder="1"/>
    <xf numFmtId="3" fontId="9" fillId="2" borderId="19" xfId="0" applyNumberFormat="1" applyFont="1" applyFill="1" applyBorder="1"/>
    <xf numFmtId="3" fontId="3" fillId="2" borderId="22" xfId="0" applyNumberFormat="1" applyFont="1" applyFill="1" applyBorder="1"/>
    <xf numFmtId="3" fontId="3" fillId="2" borderId="26" xfId="0" applyNumberFormat="1" applyFont="1" applyFill="1" applyBorder="1"/>
    <xf numFmtId="3" fontId="0" fillId="2" borderId="18" xfId="0" applyNumberFormat="1" applyFill="1" applyBorder="1"/>
    <xf numFmtId="3" fontId="0" fillId="2" borderId="22" xfId="0" applyNumberFormat="1" applyFill="1" applyBorder="1"/>
    <xf numFmtId="3" fontId="3" fillId="2" borderId="25" xfId="0" applyNumberFormat="1" applyFont="1" applyFill="1" applyBorder="1"/>
    <xf numFmtId="3" fontId="13" fillId="2" borderId="32" xfId="0" applyNumberFormat="1" applyFont="1" applyFill="1" applyBorder="1"/>
    <xf numFmtId="0" fontId="1" fillId="2" borderId="0" xfId="0" applyFont="1" applyFill="1"/>
    <xf numFmtId="0" fontId="3" fillId="2" borderId="3" xfId="0" applyFont="1" applyFill="1" applyBorder="1"/>
    <xf numFmtId="0" fontId="19" fillId="2" borderId="3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2" borderId="34" xfId="0" applyFill="1" applyBorder="1"/>
    <xf numFmtId="0" fontId="0" fillId="2" borderId="0" xfId="0" applyFill="1"/>
    <xf numFmtId="0" fontId="5" fillId="0" borderId="0" xfId="0" applyFont="1" applyFill="1" applyBorder="1"/>
    <xf numFmtId="0" fontId="0" fillId="0" borderId="39" xfId="0" applyBorder="1"/>
    <xf numFmtId="1" fontId="20" fillId="0" borderId="39" xfId="0" applyNumberFormat="1" applyFont="1" applyBorder="1"/>
    <xf numFmtId="1" fontId="20" fillId="2" borderId="39" xfId="0" applyNumberFormat="1" applyFont="1" applyFill="1" applyBorder="1"/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34" xfId="0" applyFill="1" applyBorder="1"/>
    <xf numFmtId="3" fontId="18" fillId="0" borderId="15" xfId="0" applyNumberFormat="1" applyFont="1" applyFill="1" applyBorder="1"/>
    <xf numFmtId="3" fontId="3" fillId="0" borderId="12" xfId="0" applyNumberFormat="1" applyFont="1" applyFill="1" applyBorder="1"/>
    <xf numFmtId="0" fontId="0" fillId="0" borderId="12" xfId="0" applyFill="1" applyBorder="1"/>
    <xf numFmtId="3" fontId="0" fillId="0" borderId="12" xfId="0" applyNumberFormat="1" applyFill="1" applyBorder="1"/>
    <xf numFmtId="3" fontId="3" fillId="0" borderId="22" xfId="0" applyNumberFormat="1" applyFont="1" applyFill="1" applyBorder="1"/>
    <xf numFmtId="3" fontId="0" fillId="0" borderId="18" xfId="0" applyNumberFormat="1" applyFill="1" applyBorder="1"/>
    <xf numFmtId="1" fontId="0" fillId="0" borderId="39" xfId="0" applyNumberFormat="1" applyFill="1" applyBorder="1"/>
    <xf numFmtId="3" fontId="0" fillId="0" borderId="22" xfId="0" applyNumberFormat="1" applyFill="1" applyBorder="1"/>
    <xf numFmtId="0" fontId="0" fillId="0" borderId="0" xfId="0" applyFill="1"/>
    <xf numFmtId="49" fontId="2" fillId="0" borderId="1" xfId="0" applyNumberFormat="1" applyFont="1" applyFill="1" applyBorder="1" applyAlignment="1">
      <alignment horizontal="left" vertical="center"/>
    </xf>
    <xf numFmtId="49" fontId="2" fillId="0" borderId="36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49" fontId="2" fillId="0" borderId="8" xfId="0" applyNumberFormat="1" applyFont="1" applyFill="1" applyBorder="1" applyAlignment="1">
      <alignment horizontal="left" vertical="center"/>
    </xf>
    <xf numFmtId="49" fontId="2" fillId="0" borderId="37" xfId="0" applyNumberFormat="1" applyFont="1" applyFill="1" applyBorder="1" applyAlignment="1">
      <alignment horizontal="left" vertical="center"/>
    </xf>
    <xf numFmtId="49" fontId="2" fillId="0" borderId="38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4"/>
  <sheetViews>
    <sheetView tabSelected="1" topLeftCell="A37" workbookViewId="0">
      <selection activeCell="M8" sqref="M8"/>
    </sheetView>
  </sheetViews>
  <sheetFormatPr defaultRowHeight="15" x14ac:dyDescent="0.25"/>
  <cols>
    <col min="1" max="1" width="4.85546875" customWidth="1"/>
    <col min="2" max="2" width="42.7109375" customWidth="1"/>
    <col min="3" max="3" width="9.85546875" customWidth="1"/>
    <col min="4" max="4" width="10.28515625" style="90" customWidth="1"/>
    <col min="5" max="5" width="10.28515625" style="107" customWidth="1"/>
    <col min="6" max="6" width="10" style="107" customWidth="1"/>
    <col min="7" max="7" width="9.85546875" style="90" customWidth="1"/>
    <col min="8" max="8" width="10.28515625" style="107" customWidth="1"/>
    <col min="9" max="9" width="10" customWidth="1"/>
    <col min="10" max="10" width="11.42578125" customWidth="1"/>
  </cols>
  <sheetData>
    <row r="3" spans="1:10" ht="18.75" thickBot="1" x14ac:dyDescent="0.3">
      <c r="A3" s="1" t="s">
        <v>65</v>
      </c>
      <c r="B3" s="1"/>
      <c r="C3" s="1"/>
      <c r="D3" s="84"/>
      <c r="E3" s="95"/>
      <c r="F3" s="95"/>
      <c r="G3" s="84"/>
      <c r="H3" s="95"/>
      <c r="I3" s="1"/>
      <c r="J3" s="1"/>
    </row>
    <row r="4" spans="1:10" x14ac:dyDescent="0.25">
      <c r="A4" s="108" t="s">
        <v>0</v>
      </c>
      <c r="B4" s="109"/>
      <c r="C4" s="4"/>
      <c r="D4" s="85"/>
      <c r="E4" s="2"/>
      <c r="F4" s="114" t="s">
        <v>2</v>
      </c>
      <c r="G4" s="86" t="s">
        <v>50</v>
      </c>
      <c r="H4" s="3"/>
      <c r="I4" s="2"/>
      <c r="J4" s="2"/>
    </row>
    <row r="5" spans="1:10" ht="27" thickBot="1" x14ac:dyDescent="0.3">
      <c r="A5" s="110"/>
      <c r="B5" s="111"/>
      <c r="C5" s="5" t="s">
        <v>1</v>
      </c>
      <c r="D5" s="87" t="s">
        <v>2</v>
      </c>
      <c r="E5" s="6" t="s">
        <v>2</v>
      </c>
      <c r="F5" s="97" t="s">
        <v>4</v>
      </c>
      <c r="G5" s="87" t="s">
        <v>51</v>
      </c>
      <c r="H5" s="96" t="s">
        <v>2</v>
      </c>
      <c r="I5" s="6" t="s">
        <v>2</v>
      </c>
      <c r="J5" s="6" t="s">
        <v>2</v>
      </c>
    </row>
    <row r="6" spans="1:10" ht="15.75" thickBot="1" x14ac:dyDescent="0.3">
      <c r="A6" s="110"/>
      <c r="B6" s="111"/>
      <c r="C6" s="8">
        <v>2017</v>
      </c>
      <c r="D6" s="88" t="s">
        <v>3</v>
      </c>
      <c r="E6" s="7" t="s">
        <v>4</v>
      </c>
      <c r="F6" s="97" t="s">
        <v>59</v>
      </c>
      <c r="G6" s="88" t="s">
        <v>57</v>
      </c>
      <c r="H6" s="97" t="s">
        <v>5</v>
      </c>
      <c r="I6" s="7" t="s">
        <v>49</v>
      </c>
      <c r="J6" s="7" t="s">
        <v>58</v>
      </c>
    </row>
    <row r="7" spans="1:10" ht="15.75" thickBot="1" x14ac:dyDescent="0.3">
      <c r="A7" s="112"/>
      <c r="B7" s="113"/>
      <c r="C7" s="115"/>
      <c r="D7" s="89"/>
      <c r="E7" s="98"/>
      <c r="F7" s="98"/>
      <c r="G7" s="89"/>
      <c r="H7" s="98"/>
      <c r="I7" s="43"/>
      <c r="J7" s="43"/>
    </row>
    <row r="8" spans="1:10" x14ac:dyDescent="0.25">
      <c r="A8" s="9">
        <v>1</v>
      </c>
      <c r="B8" s="10" t="s">
        <v>6</v>
      </c>
      <c r="C8" s="65">
        <v>234822</v>
      </c>
      <c r="D8" s="69">
        <v>238800</v>
      </c>
      <c r="E8" s="99">
        <v>247289</v>
      </c>
      <c r="F8" s="99">
        <v>256791</v>
      </c>
      <c r="G8" s="69">
        <v>253936</v>
      </c>
      <c r="H8" s="99">
        <v>257266</v>
      </c>
      <c r="I8" s="44">
        <v>264381</v>
      </c>
      <c r="J8" s="44">
        <v>276941</v>
      </c>
    </row>
    <row r="9" spans="1:10" x14ac:dyDescent="0.25">
      <c r="A9" s="13">
        <v>2</v>
      </c>
      <c r="B9" s="14" t="s">
        <v>7</v>
      </c>
      <c r="C9" s="15">
        <f t="shared" ref="C9:I9" si="0">SUM(C11:C19)</f>
        <v>238181</v>
      </c>
      <c r="D9" s="70">
        <f t="shared" si="0"/>
        <v>238686</v>
      </c>
      <c r="E9" s="100">
        <f t="shared" ref="E9:F9" si="1">SUM(E11:E19)</f>
        <v>242455</v>
      </c>
      <c r="F9" s="100">
        <f t="shared" si="1"/>
        <v>253157</v>
      </c>
      <c r="G9" s="70">
        <f t="shared" si="0"/>
        <v>251456</v>
      </c>
      <c r="H9" s="100">
        <f t="shared" si="0"/>
        <v>245333</v>
      </c>
      <c r="I9" s="16">
        <f t="shared" si="0"/>
        <v>241533</v>
      </c>
      <c r="J9" s="16">
        <f t="shared" ref="J9" si="2">SUM(J11:J19)</f>
        <v>244333</v>
      </c>
    </row>
    <row r="10" spans="1:10" x14ac:dyDescent="0.25">
      <c r="A10" s="17">
        <v>3</v>
      </c>
      <c r="B10" s="18" t="s">
        <v>8</v>
      </c>
      <c r="C10" s="11"/>
      <c r="D10" s="71"/>
      <c r="E10" s="101"/>
      <c r="F10" s="101"/>
      <c r="G10" s="71"/>
      <c r="H10" s="101"/>
      <c r="I10" s="12"/>
      <c r="J10" s="12"/>
    </row>
    <row r="11" spans="1:10" x14ac:dyDescent="0.25">
      <c r="A11" s="17">
        <v>4</v>
      </c>
      <c r="B11" s="19" t="s">
        <v>9</v>
      </c>
      <c r="C11" s="20">
        <v>122972</v>
      </c>
      <c r="D11" s="71">
        <v>114416</v>
      </c>
      <c r="E11" s="101">
        <v>128107</v>
      </c>
      <c r="F11" s="101">
        <v>129285</v>
      </c>
      <c r="G11" s="71">
        <v>139959</v>
      </c>
      <c r="H11" s="101">
        <v>130195</v>
      </c>
      <c r="I11" s="12">
        <v>126395</v>
      </c>
      <c r="J11" s="12">
        <v>127895</v>
      </c>
    </row>
    <row r="12" spans="1:10" x14ac:dyDescent="0.25">
      <c r="A12" s="17">
        <v>5</v>
      </c>
      <c r="B12" s="21" t="s">
        <v>10</v>
      </c>
      <c r="C12" s="20">
        <v>0</v>
      </c>
      <c r="D12" s="71">
        <v>0</v>
      </c>
      <c r="E12" s="101">
        <v>0</v>
      </c>
      <c r="F12" s="101">
        <v>0</v>
      </c>
      <c r="G12" s="71">
        <v>0</v>
      </c>
      <c r="H12" s="101"/>
      <c r="I12" s="12"/>
      <c r="J12" s="12"/>
    </row>
    <row r="13" spans="1:10" x14ac:dyDescent="0.25">
      <c r="A13" s="17">
        <v>6</v>
      </c>
      <c r="B13" s="21" t="s">
        <v>11</v>
      </c>
      <c r="C13" s="20">
        <v>6685</v>
      </c>
      <c r="D13" s="71">
        <v>6315</v>
      </c>
      <c r="E13" s="101">
        <v>6350</v>
      </c>
      <c r="F13" s="101">
        <v>6350</v>
      </c>
      <c r="G13" s="71">
        <v>6512</v>
      </c>
      <c r="H13" s="101">
        <v>6950</v>
      </c>
      <c r="I13" s="12">
        <v>6450</v>
      </c>
      <c r="J13" s="12">
        <v>6450</v>
      </c>
    </row>
    <row r="14" spans="1:10" x14ac:dyDescent="0.25">
      <c r="A14" s="17">
        <v>7</v>
      </c>
      <c r="B14" s="21" t="s">
        <v>12</v>
      </c>
      <c r="C14" s="20">
        <v>2299</v>
      </c>
      <c r="D14" s="71">
        <v>4602</v>
      </c>
      <c r="E14" s="101">
        <v>3601</v>
      </c>
      <c r="F14" s="101">
        <v>3613</v>
      </c>
      <c r="G14" s="71">
        <v>4705</v>
      </c>
      <c r="H14" s="101">
        <v>2974</v>
      </c>
      <c r="I14" s="12">
        <v>2974</v>
      </c>
      <c r="J14" s="12">
        <v>2974</v>
      </c>
    </row>
    <row r="15" spans="1:10" x14ac:dyDescent="0.25">
      <c r="A15" s="17">
        <v>8</v>
      </c>
      <c r="B15" s="21" t="s">
        <v>13</v>
      </c>
      <c r="C15" s="20">
        <v>13450</v>
      </c>
      <c r="D15" s="71">
        <v>16734</v>
      </c>
      <c r="E15" s="101">
        <v>16302</v>
      </c>
      <c r="F15" s="101">
        <v>19202</v>
      </c>
      <c r="G15" s="71">
        <v>21791</v>
      </c>
      <c r="H15" s="101">
        <v>17094</v>
      </c>
      <c r="I15" s="12">
        <v>17094</v>
      </c>
      <c r="J15" s="12">
        <v>17094</v>
      </c>
    </row>
    <row r="16" spans="1:10" x14ac:dyDescent="0.25">
      <c r="A16" s="17">
        <v>9</v>
      </c>
      <c r="B16" s="21" t="s">
        <v>14</v>
      </c>
      <c r="C16" s="20">
        <v>5200</v>
      </c>
      <c r="D16" s="71">
        <v>6000</v>
      </c>
      <c r="E16" s="101">
        <v>6500</v>
      </c>
      <c r="F16" s="101">
        <v>6500</v>
      </c>
      <c r="G16" s="71">
        <v>5811</v>
      </c>
      <c r="H16" s="101">
        <v>6500</v>
      </c>
      <c r="I16" s="12">
        <v>6500</v>
      </c>
      <c r="J16" s="12">
        <v>6500</v>
      </c>
    </row>
    <row r="17" spans="1:14" x14ac:dyDescent="0.25">
      <c r="A17" s="13">
        <v>10</v>
      </c>
      <c r="B17" s="21" t="s">
        <v>15</v>
      </c>
      <c r="C17" s="20">
        <v>34260</v>
      </c>
      <c r="D17" s="71">
        <v>34197</v>
      </c>
      <c r="E17" s="101">
        <v>23190</v>
      </c>
      <c r="F17" s="101">
        <v>28040</v>
      </c>
      <c r="G17" s="71">
        <v>18797</v>
      </c>
      <c r="H17" s="101">
        <v>21940</v>
      </c>
      <c r="I17" s="12">
        <v>22440</v>
      </c>
      <c r="J17" s="12">
        <v>22440</v>
      </c>
    </row>
    <row r="18" spans="1:14" x14ac:dyDescent="0.25">
      <c r="A18" s="17">
        <v>11</v>
      </c>
      <c r="B18" s="21" t="s">
        <v>16</v>
      </c>
      <c r="C18" s="20">
        <v>43215</v>
      </c>
      <c r="D18" s="71">
        <v>48330</v>
      </c>
      <c r="E18" s="101">
        <v>53100</v>
      </c>
      <c r="F18" s="101">
        <v>54562</v>
      </c>
      <c r="G18" s="71">
        <v>49362</v>
      </c>
      <c r="H18" s="101">
        <v>56980</v>
      </c>
      <c r="I18" s="12">
        <v>56980</v>
      </c>
      <c r="J18" s="12">
        <v>58280</v>
      </c>
    </row>
    <row r="19" spans="1:14" x14ac:dyDescent="0.25">
      <c r="A19" s="17">
        <v>12</v>
      </c>
      <c r="B19" s="21" t="s">
        <v>17</v>
      </c>
      <c r="C19" s="20">
        <v>10100</v>
      </c>
      <c r="D19" s="71">
        <v>8092</v>
      </c>
      <c r="E19" s="101">
        <v>5305</v>
      </c>
      <c r="F19" s="101">
        <v>5605</v>
      </c>
      <c r="G19" s="71">
        <v>4519</v>
      </c>
      <c r="H19" s="101">
        <v>2700</v>
      </c>
      <c r="I19" s="12">
        <v>2700</v>
      </c>
      <c r="J19" s="12">
        <v>2700</v>
      </c>
    </row>
    <row r="20" spans="1:14" x14ac:dyDescent="0.25">
      <c r="A20" s="13">
        <v>13</v>
      </c>
      <c r="B20" s="22" t="s">
        <v>18</v>
      </c>
      <c r="C20" s="24"/>
      <c r="D20" s="71"/>
      <c r="E20" s="101"/>
      <c r="F20" s="101"/>
      <c r="G20" s="71"/>
      <c r="H20" s="101"/>
      <c r="I20" s="12"/>
      <c r="J20" s="12"/>
      <c r="N20" t="s">
        <v>56</v>
      </c>
    </row>
    <row r="21" spans="1:14" x14ac:dyDescent="0.25">
      <c r="A21" s="17">
        <v>14</v>
      </c>
      <c r="B21" s="25" t="s">
        <v>19</v>
      </c>
      <c r="C21" s="26">
        <f>C8-C9</f>
        <v>-3359</v>
      </c>
      <c r="D21" s="70">
        <f t="shared" ref="D21:G21" si="3">D8-D9</f>
        <v>114</v>
      </c>
      <c r="E21" s="100">
        <f t="shared" si="3"/>
        <v>4834</v>
      </c>
      <c r="F21" s="100">
        <f t="shared" si="3"/>
        <v>3634</v>
      </c>
      <c r="G21" s="70">
        <f t="shared" si="3"/>
        <v>2480</v>
      </c>
      <c r="H21" s="100">
        <f t="shared" ref="H21:I21" si="4">H8-H9</f>
        <v>11933</v>
      </c>
      <c r="I21" s="16">
        <f t="shared" si="4"/>
        <v>22848</v>
      </c>
      <c r="J21" s="16">
        <f t="shared" ref="J21" si="5">J8-J9</f>
        <v>32608</v>
      </c>
    </row>
    <row r="22" spans="1:14" x14ac:dyDescent="0.25">
      <c r="A22" s="13">
        <v>15</v>
      </c>
      <c r="B22" s="27" t="s">
        <v>20</v>
      </c>
      <c r="C22" s="47">
        <v>127453</v>
      </c>
      <c r="D22" s="72">
        <v>10000</v>
      </c>
      <c r="E22" s="102">
        <v>2000</v>
      </c>
      <c r="F22" s="102">
        <v>345893</v>
      </c>
      <c r="G22" s="72">
        <v>74579</v>
      </c>
      <c r="H22" s="102">
        <v>158700</v>
      </c>
      <c r="I22" s="46">
        <v>0</v>
      </c>
      <c r="J22" s="46">
        <v>0</v>
      </c>
    </row>
    <row r="23" spans="1:14" x14ac:dyDescent="0.25">
      <c r="A23" s="17">
        <v>16</v>
      </c>
      <c r="B23" s="27" t="s">
        <v>21</v>
      </c>
      <c r="C23" s="26">
        <f t="shared" ref="C23:G23" si="6">SUM(C25:C36)</f>
        <v>40788</v>
      </c>
      <c r="D23" s="73">
        <f t="shared" si="6"/>
        <v>136822</v>
      </c>
      <c r="E23" s="26">
        <f t="shared" si="6"/>
        <v>132085</v>
      </c>
      <c r="F23" s="26">
        <f t="shared" si="6"/>
        <v>492428</v>
      </c>
      <c r="G23" s="73">
        <f t="shared" si="6"/>
        <v>213668</v>
      </c>
      <c r="H23" s="26">
        <f t="shared" ref="H23:I23" si="7">SUM(H25:H36)</f>
        <v>180300</v>
      </c>
      <c r="I23" s="16">
        <f t="shared" si="7"/>
        <v>0</v>
      </c>
      <c r="J23" s="16">
        <f t="shared" ref="J23" si="8">SUM(J25:J36)</f>
        <v>0</v>
      </c>
    </row>
    <row r="24" spans="1:14" x14ac:dyDescent="0.25">
      <c r="A24" s="13">
        <v>17</v>
      </c>
      <c r="B24" s="18" t="s">
        <v>8</v>
      </c>
      <c r="C24" s="45"/>
      <c r="D24" s="74"/>
      <c r="E24" s="102"/>
      <c r="F24" s="102"/>
      <c r="G24" s="74"/>
      <c r="H24" s="102"/>
      <c r="I24" s="46"/>
      <c r="J24" s="46"/>
    </row>
    <row r="25" spans="1:14" x14ac:dyDescent="0.25">
      <c r="A25" s="17">
        <v>18</v>
      </c>
      <c r="B25" s="21" t="s">
        <v>22</v>
      </c>
      <c r="C25" s="45"/>
      <c r="D25" s="74"/>
      <c r="E25" s="102"/>
      <c r="F25" s="102"/>
      <c r="G25" s="74"/>
      <c r="H25" s="102"/>
      <c r="I25" s="46"/>
      <c r="J25" s="46"/>
    </row>
    <row r="26" spans="1:14" x14ac:dyDescent="0.25">
      <c r="A26" s="13">
        <v>19</v>
      </c>
      <c r="B26" s="21" t="s">
        <v>23</v>
      </c>
      <c r="C26" s="45">
        <v>12600</v>
      </c>
      <c r="D26" s="74">
        <v>104122</v>
      </c>
      <c r="E26" s="102">
        <v>102122</v>
      </c>
      <c r="F26" s="102">
        <v>385365</v>
      </c>
      <c r="G26" s="74">
        <v>104527</v>
      </c>
      <c r="H26" s="102">
        <v>155700</v>
      </c>
      <c r="I26" s="46"/>
      <c r="J26" s="46"/>
    </row>
    <row r="27" spans="1:14" x14ac:dyDescent="0.25">
      <c r="A27" s="17">
        <v>20</v>
      </c>
      <c r="B27" s="21" t="s">
        <v>24</v>
      </c>
      <c r="C27" s="45">
        <v>4000</v>
      </c>
      <c r="D27" s="74">
        <v>11200</v>
      </c>
      <c r="E27" s="102"/>
      <c r="F27" s="102"/>
      <c r="G27" s="74"/>
      <c r="H27" s="102"/>
      <c r="I27" s="46"/>
      <c r="J27" s="46"/>
    </row>
    <row r="28" spans="1:14" x14ac:dyDescent="0.25">
      <c r="A28" s="13">
        <v>21</v>
      </c>
      <c r="B28" s="21" t="s">
        <v>25</v>
      </c>
      <c r="C28" s="45">
        <v>24188</v>
      </c>
      <c r="D28" s="74">
        <v>100</v>
      </c>
      <c r="E28" s="102"/>
      <c r="F28" s="102"/>
      <c r="G28" s="74"/>
      <c r="H28" s="102"/>
      <c r="I28" s="46"/>
      <c r="J28" s="46"/>
    </row>
    <row r="29" spans="1:14" x14ac:dyDescent="0.25">
      <c r="A29" s="17">
        <v>22</v>
      </c>
      <c r="B29" s="21" t="s">
        <v>48</v>
      </c>
      <c r="C29" s="45"/>
      <c r="D29" s="74">
        <v>7900</v>
      </c>
      <c r="E29" s="102"/>
      <c r="F29" s="102"/>
      <c r="G29" s="74"/>
      <c r="H29" s="102"/>
      <c r="I29" s="46"/>
      <c r="J29" s="46"/>
    </row>
    <row r="30" spans="1:14" x14ac:dyDescent="0.25">
      <c r="A30" s="13">
        <v>23</v>
      </c>
      <c r="B30" s="21" t="s">
        <v>60</v>
      </c>
      <c r="C30" s="45"/>
      <c r="D30" s="74">
        <v>2500</v>
      </c>
      <c r="E30" s="102"/>
      <c r="F30" s="102">
        <v>3000</v>
      </c>
      <c r="G30" s="74">
        <v>3761</v>
      </c>
      <c r="H30" s="102"/>
      <c r="I30" s="46"/>
      <c r="J30" s="46"/>
    </row>
    <row r="31" spans="1:14" x14ac:dyDescent="0.25">
      <c r="A31" s="17">
        <v>24</v>
      </c>
      <c r="B31" s="21" t="s">
        <v>61</v>
      </c>
      <c r="C31" s="45"/>
      <c r="D31" s="74"/>
      <c r="E31" s="102"/>
      <c r="F31" s="102">
        <v>72000</v>
      </c>
      <c r="G31" s="74">
        <v>71467</v>
      </c>
      <c r="H31" s="102"/>
      <c r="I31" s="46"/>
      <c r="J31" s="46"/>
    </row>
    <row r="32" spans="1:14" x14ac:dyDescent="0.25">
      <c r="A32" s="13">
        <v>25</v>
      </c>
      <c r="B32" s="21" t="s">
        <v>47</v>
      </c>
      <c r="C32" s="45"/>
      <c r="D32" s="74">
        <v>6900</v>
      </c>
      <c r="E32" s="102"/>
      <c r="F32" s="102"/>
      <c r="G32" s="74"/>
      <c r="H32" s="102"/>
      <c r="I32" s="46"/>
      <c r="J32" s="46"/>
    </row>
    <row r="33" spans="1:10" x14ac:dyDescent="0.25">
      <c r="A33" s="17">
        <v>26</v>
      </c>
      <c r="B33" s="21" t="s">
        <v>52</v>
      </c>
      <c r="C33" s="45"/>
      <c r="D33" s="74">
        <v>4100</v>
      </c>
      <c r="E33" s="102">
        <v>29963</v>
      </c>
      <c r="F33" s="102">
        <v>29963</v>
      </c>
      <c r="G33" s="74">
        <v>29963</v>
      </c>
      <c r="H33" s="102">
        <v>24600</v>
      </c>
      <c r="I33" s="46"/>
      <c r="J33" s="46"/>
    </row>
    <row r="34" spans="1:10" x14ac:dyDescent="0.25">
      <c r="A34" s="13">
        <v>27</v>
      </c>
      <c r="B34" s="21" t="s">
        <v>62</v>
      </c>
      <c r="C34" s="45"/>
      <c r="D34" s="74"/>
      <c r="E34" s="102"/>
      <c r="F34" s="102">
        <v>2100</v>
      </c>
      <c r="G34" s="74">
        <v>2100</v>
      </c>
      <c r="H34" s="102"/>
      <c r="I34" s="46"/>
      <c r="J34" s="46"/>
    </row>
    <row r="35" spans="1:10" x14ac:dyDescent="0.25">
      <c r="A35" s="17">
        <v>28</v>
      </c>
      <c r="B35" s="21" t="s">
        <v>63</v>
      </c>
      <c r="C35" s="45"/>
      <c r="D35" s="74"/>
      <c r="E35" s="102"/>
      <c r="F35" s="102"/>
      <c r="G35" s="74">
        <v>1850</v>
      </c>
      <c r="H35" s="102"/>
      <c r="I35" s="46"/>
      <c r="J35" s="46"/>
    </row>
    <row r="36" spans="1:10" x14ac:dyDescent="0.25">
      <c r="A36" s="13">
        <v>29</v>
      </c>
      <c r="B36" s="21" t="s">
        <v>26</v>
      </c>
      <c r="C36" s="45"/>
      <c r="D36" s="74"/>
      <c r="E36" s="102"/>
      <c r="F36" s="102"/>
      <c r="G36" s="74"/>
      <c r="H36" s="102"/>
      <c r="I36" s="46"/>
      <c r="J36" s="46"/>
    </row>
    <row r="37" spans="1:10" x14ac:dyDescent="0.25">
      <c r="A37" s="17">
        <v>30</v>
      </c>
      <c r="B37" s="22" t="s">
        <v>27</v>
      </c>
      <c r="C37" s="45"/>
      <c r="D37" s="74"/>
      <c r="E37" s="102"/>
      <c r="F37" s="102"/>
      <c r="G37" s="74"/>
      <c r="H37" s="102"/>
      <c r="I37" s="46"/>
      <c r="J37" s="46"/>
    </row>
    <row r="38" spans="1:10" x14ac:dyDescent="0.25">
      <c r="A38" s="13">
        <v>31</v>
      </c>
      <c r="B38" s="25" t="s">
        <v>28</v>
      </c>
      <c r="C38" s="48">
        <f t="shared" ref="C38:I38" si="9">C22-C23</f>
        <v>86665</v>
      </c>
      <c r="D38" s="75">
        <f t="shared" si="9"/>
        <v>-126822</v>
      </c>
      <c r="E38" s="48">
        <f t="shared" ref="E38:F38" si="10">E22-E23</f>
        <v>-130085</v>
      </c>
      <c r="F38" s="48">
        <f t="shared" si="10"/>
        <v>-146535</v>
      </c>
      <c r="G38" s="75">
        <f t="shared" si="9"/>
        <v>-139089</v>
      </c>
      <c r="H38" s="48">
        <f t="shared" si="9"/>
        <v>-21600</v>
      </c>
      <c r="I38" s="49">
        <f t="shared" si="9"/>
        <v>0</v>
      </c>
      <c r="J38" s="49">
        <f t="shared" ref="J38" si="11">J22-J23</f>
        <v>0</v>
      </c>
    </row>
    <row r="39" spans="1:10" x14ac:dyDescent="0.25">
      <c r="A39" s="17">
        <v>32</v>
      </c>
      <c r="B39" s="28" t="s">
        <v>29</v>
      </c>
      <c r="C39" s="29">
        <f t="shared" ref="C39:J39" si="12">C8+C22</f>
        <v>362275</v>
      </c>
      <c r="D39" s="76">
        <f t="shared" si="12"/>
        <v>248800</v>
      </c>
      <c r="E39" s="29">
        <f t="shared" ref="E39:F39" si="13">E8+E22</f>
        <v>249289</v>
      </c>
      <c r="F39" s="29">
        <f t="shared" si="13"/>
        <v>602684</v>
      </c>
      <c r="G39" s="76">
        <f t="shared" si="12"/>
        <v>328515</v>
      </c>
      <c r="H39" s="29">
        <f t="shared" si="12"/>
        <v>415966</v>
      </c>
      <c r="I39" s="50">
        <f t="shared" si="12"/>
        <v>264381</v>
      </c>
      <c r="J39" s="50">
        <f t="shared" si="12"/>
        <v>276941</v>
      </c>
    </row>
    <row r="40" spans="1:10" x14ac:dyDescent="0.25">
      <c r="A40" s="13">
        <v>33</v>
      </c>
      <c r="B40" s="30" t="s">
        <v>30</v>
      </c>
      <c r="C40" s="51">
        <f t="shared" ref="C40:I40" si="14">C9+C23</f>
        <v>278969</v>
      </c>
      <c r="D40" s="77">
        <f>D9+D23</f>
        <v>375508</v>
      </c>
      <c r="E40" s="51">
        <f t="shared" ref="E40:F40" si="15">E9+E23</f>
        <v>374540</v>
      </c>
      <c r="F40" s="51">
        <f t="shared" si="15"/>
        <v>745585</v>
      </c>
      <c r="G40" s="77">
        <f>G9+G23</f>
        <v>465124</v>
      </c>
      <c r="H40" s="51">
        <f t="shared" si="14"/>
        <v>425633</v>
      </c>
      <c r="I40" s="52">
        <f t="shared" si="14"/>
        <v>241533</v>
      </c>
      <c r="J40" s="52">
        <f>J9+J23</f>
        <v>244333</v>
      </c>
    </row>
    <row r="41" spans="1:10" ht="16.5" thickBot="1" x14ac:dyDescent="0.3">
      <c r="A41" s="17">
        <v>34</v>
      </c>
      <c r="B41" s="31" t="s">
        <v>31</v>
      </c>
      <c r="C41" s="53">
        <f t="shared" ref="C41:I41" si="16">C39-C40</f>
        <v>83306</v>
      </c>
      <c r="D41" s="78">
        <f t="shared" si="16"/>
        <v>-126708</v>
      </c>
      <c r="E41" s="103">
        <f t="shared" ref="E41:F41" si="17">E39-E40</f>
        <v>-125251</v>
      </c>
      <c r="F41" s="103">
        <f t="shared" si="17"/>
        <v>-142901</v>
      </c>
      <c r="G41" s="78">
        <f t="shared" si="16"/>
        <v>-136609</v>
      </c>
      <c r="H41" s="103">
        <f t="shared" si="16"/>
        <v>-9667</v>
      </c>
      <c r="I41" s="54">
        <f t="shared" si="16"/>
        <v>22848</v>
      </c>
      <c r="J41" s="54">
        <f t="shared" ref="J41" si="18">J39-J40</f>
        <v>32608</v>
      </c>
    </row>
    <row r="42" spans="1:10" ht="20.25" thickTop="1" thickBot="1" x14ac:dyDescent="0.3">
      <c r="A42" s="13">
        <v>35</v>
      </c>
      <c r="B42" s="32" t="s">
        <v>32</v>
      </c>
      <c r="C42" s="55"/>
      <c r="D42" s="74"/>
      <c r="E42" s="102"/>
      <c r="F42" s="102"/>
      <c r="G42" s="74"/>
      <c r="H42" s="102"/>
      <c r="I42" s="46"/>
      <c r="J42" s="46"/>
    </row>
    <row r="43" spans="1:10" ht="16.5" thickTop="1" thickBot="1" x14ac:dyDescent="0.3">
      <c r="A43" s="17">
        <v>36</v>
      </c>
      <c r="B43" s="33" t="s">
        <v>33</v>
      </c>
      <c r="C43" s="56">
        <f t="shared" ref="C43:H43" si="19">SUM(C44:C51)</f>
        <v>36941</v>
      </c>
      <c r="D43" s="79">
        <f t="shared" si="19"/>
        <v>141867</v>
      </c>
      <c r="E43" s="56">
        <f t="shared" si="19"/>
        <v>142395</v>
      </c>
      <c r="F43" s="56">
        <f t="shared" si="19"/>
        <v>158835</v>
      </c>
      <c r="G43" s="79">
        <f t="shared" si="19"/>
        <v>190195</v>
      </c>
      <c r="H43" s="56">
        <f t="shared" si="19"/>
        <v>53600</v>
      </c>
      <c r="I43" s="57">
        <f t="shared" ref="I43:J43" si="20">SUM(I44)</f>
        <v>0</v>
      </c>
      <c r="J43" s="57">
        <f t="shared" si="20"/>
        <v>0</v>
      </c>
    </row>
    <row r="44" spans="1:10" ht="15.75" thickTop="1" x14ac:dyDescent="0.25">
      <c r="A44" s="13">
        <v>37</v>
      </c>
      <c r="B44" s="34" t="s">
        <v>34</v>
      </c>
      <c r="C44" s="58">
        <v>19900</v>
      </c>
      <c r="D44" s="74">
        <v>2635</v>
      </c>
      <c r="E44" s="102">
        <v>1200</v>
      </c>
      <c r="F44" s="102">
        <v>1200</v>
      </c>
      <c r="G44" s="74"/>
      <c r="H44" s="102"/>
      <c r="I44" s="46"/>
      <c r="J44" s="46"/>
    </row>
    <row r="45" spans="1:10" x14ac:dyDescent="0.25">
      <c r="A45" s="17">
        <v>38</v>
      </c>
      <c r="B45" s="34" t="s">
        <v>44</v>
      </c>
      <c r="C45" s="23"/>
      <c r="D45" s="80">
        <v>9110</v>
      </c>
      <c r="E45" s="104">
        <v>9110</v>
      </c>
      <c r="F45" s="104">
        <v>9100</v>
      </c>
      <c r="G45" s="80">
        <v>9110</v>
      </c>
      <c r="H45" s="104"/>
      <c r="I45" s="46"/>
      <c r="J45" s="46"/>
    </row>
    <row r="46" spans="1:10" x14ac:dyDescent="0.25">
      <c r="A46" s="13"/>
      <c r="B46" s="34" t="s">
        <v>64</v>
      </c>
      <c r="C46" s="23"/>
      <c r="D46" s="80"/>
      <c r="E46" s="104"/>
      <c r="F46" s="104"/>
      <c r="G46" s="80">
        <v>29000</v>
      </c>
      <c r="H46" s="104">
        <v>29000</v>
      </c>
      <c r="I46" s="46"/>
      <c r="J46" s="46"/>
    </row>
    <row r="47" spans="1:10" x14ac:dyDescent="0.25">
      <c r="A47" s="13">
        <v>39</v>
      </c>
      <c r="B47" s="34" t="s">
        <v>45</v>
      </c>
      <c r="C47" s="23"/>
      <c r="D47" s="80">
        <v>5000</v>
      </c>
      <c r="E47" s="104"/>
      <c r="F47" s="104"/>
      <c r="G47" s="80"/>
      <c r="H47" s="104"/>
      <c r="I47" s="46"/>
      <c r="J47" s="46"/>
    </row>
    <row r="48" spans="1:10" x14ac:dyDescent="0.25">
      <c r="A48" s="17">
        <v>40</v>
      </c>
      <c r="B48" s="91" t="s">
        <v>53</v>
      </c>
      <c r="C48" s="92"/>
      <c r="D48" s="93"/>
      <c r="E48" s="105"/>
      <c r="F48" s="105"/>
      <c r="G48" s="94"/>
      <c r="H48" s="105"/>
      <c r="I48" s="46"/>
      <c r="J48" s="46"/>
    </row>
    <row r="49" spans="1:10" x14ac:dyDescent="0.25">
      <c r="A49" s="13">
        <v>41</v>
      </c>
      <c r="B49" s="91" t="s">
        <v>54</v>
      </c>
      <c r="C49" s="92"/>
      <c r="D49" s="93"/>
      <c r="E49" s="105">
        <v>29963</v>
      </c>
      <c r="F49" s="105">
        <v>29963</v>
      </c>
      <c r="G49" s="94">
        <v>29963</v>
      </c>
      <c r="H49" s="105">
        <v>24600</v>
      </c>
      <c r="I49" s="46"/>
      <c r="J49" s="46"/>
    </row>
    <row r="50" spans="1:10" x14ac:dyDescent="0.25">
      <c r="A50" s="17">
        <v>42</v>
      </c>
      <c r="B50" s="34" t="s">
        <v>46</v>
      </c>
      <c r="C50" s="23"/>
      <c r="D50" s="80">
        <v>102122</v>
      </c>
      <c r="E50" s="104">
        <v>102122</v>
      </c>
      <c r="F50" s="104">
        <v>102122</v>
      </c>
      <c r="G50" s="80">
        <v>102122</v>
      </c>
      <c r="H50" s="104"/>
      <c r="I50" s="46"/>
      <c r="J50" s="46"/>
    </row>
    <row r="51" spans="1:10" ht="15.75" thickBot="1" x14ac:dyDescent="0.3">
      <c r="A51" s="13">
        <v>43</v>
      </c>
      <c r="B51" s="66" t="s">
        <v>35</v>
      </c>
      <c r="C51" s="67">
        <v>17041</v>
      </c>
      <c r="D51" s="81">
        <v>23000</v>
      </c>
      <c r="E51" s="106"/>
      <c r="F51" s="106">
        <v>16450</v>
      </c>
      <c r="G51" s="81">
        <v>20000</v>
      </c>
      <c r="H51" s="106"/>
      <c r="I51" s="68"/>
      <c r="J51" s="68"/>
    </row>
    <row r="52" spans="1:10" ht="16.5" thickTop="1" thickBot="1" x14ac:dyDescent="0.3">
      <c r="A52" s="17">
        <v>44</v>
      </c>
      <c r="B52" s="36" t="s">
        <v>36</v>
      </c>
      <c r="C52" s="59">
        <f t="shared" ref="C52:H52" si="21">SUM(C53:C55)</f>
        <v>3300</v>
      </c>
      <c r="D52" s="82">
        <f t="shared" si="21"/>
        <v>15110</v>
      </c>
      <c r="E52" s="59">
        <f t="shared" si="21"/>
        <v>15110</v>
      </c>
      <c r="F52" s="59">
        <f t="shared" si="21"/>
        <v>15100</v>
      </c>
      <c r="G52" s="82">
        <f t="shared" si="21"/>
        <v>15010</v>
      </c>
      <c r="H52" s="59">
        <f t="shared" si="21"/>
        <v>41000</v>
      </c>
      <c r="I52" s="60">
        <f t="shared" ref="I52:J52" si="22">SUM(I53)</f>
        <v>12000</v>
      </c>
      <c r="J52" s="60">
        <f t="shared" si="22"/>
        <v>12000</v>
      </c>
    </row>
    <row r="53" spans="1:10" ht="15.75" thickTop="1" x14ac:dyDescent="0.25">
      <c r="A53" s="13">
        <v>45</v>
      </c>
      <c r="B53" s="34" t="s">
        <v>37</v>
      </c>
      <c r="C53" s="61">
        <v>3300</v>
      </c>
      <c r="D53" s="74">
        <v>6000</v>
      </c>
      <c r="E53" s="102">
        <v>6000</v>
      </c>
      <c r="F53" s="102">
        <v>6000</v>
      </c>
      <c r="G53" s="74">
        <v>5900</v>
      </c>
      <c r="H53" s="102">
        <v>12000</v>
      </c>
      <c r="I53" s="46">
        <v>12000</v>
      </c>
      <c r="J53" s="46">
        <v>12000</v>
      </c>
    </row>
    <row r="54" spans="1:10" x14ac:dyDescent="0.25">
      <c r="A54" s="17">
        <v>46</v>
      </c>
      <c r="B54" s="35" t="s">
        <v>43</v>
      </c>
      <c r="C54" s="64"/>
      <c r="D54" s="74">
        <v>0</v>
      </c>
      <c r="E54" s="102"/>
      <c r="F54" s="102"/>
      <c r="G54" s="74">
        <v>0</v>
      </c>
      <c r="H54" s="102"/>
      <c r="I54" s="45"/>
      <c r="J54" s="45"/>
    </row>
    <row r="55" spans="1:10" x14ac:dyDescent="0.25">
      <c r="A55" s="13">
        <v>47</v>
      </c>
      <c r="B55" s="35" t="s">
        <v>55</v>
      </c>
      <c r="C55" s="64"/>
      <c r="D55" s="74">
        <v>9110</v>
      </c>
      <c r="E55" s="102">
        <v>9110</v>
      </c>
      <c r="F55" s="102">
        <v>9100</v>
      </c>
      <c r="G55" s="74">
        <v>9110</v>
      </c>
      <c r="H55" s="102">
        <v>29000</v>
      </c>
      <c r="I55" s="45"/>
      <c r="J55" s="45"/>
    </row>
    <row r="56" spans="1:10" ht="15.75" thickBot="1" x14ac:dyDescent="0.3">
      <c r="A56" s="17">
        <v>48</v>
      </c>
      <c r="B56" s="37" t="s">
        <v>38</v>
      </c>
      <c r="C56" s="62">
        <f t="shared" ref="C56:I56" si="23">C39+C43-C40-C52</f>
        <v>116947</v>
      </c>
      <c r="D56" s="83">
        <f t="shared" si="23"/>
        <v>49</v>
      </c>
      <c r="E56" s="62">
        <f t="shared" ref="E56:F56" si="24">E39+E43-E40-E52</f>
        <v>2034</v>
      </c>
      <c r="F56" s="62">
        <f t="shared" si="24"/>
        <v>834</v>
      </c>
      <c r="G56" s="83">
        <f t="shared" si="23"/>
        <v>38576</v>
      </c>
      <c r="H56" s="62">
        <f t="shared" si="23"/>
        <v>2933</v>
      </c>
      <c r="I56" s="63">
        <f t="shared" si="23"/>
        <v>10848</v>
      </c>
      <c r="J56" s="63">
        <f t="shared" ref="J56" si="25">J39+J43-J40-J52</f>
        <v>20608</v>
      </c>
    </row>
    <row r="57" spans="1:10" x14ac:dyDescent="0.25">
      <c r="A57" s="38"/>
      <c r="B57" s="39"/>
    </row>
    <row r="58" spans="1:10" ht="15.75" x14ac:dyDescent="0.25">
      <c r="A58" s="40" t="s">
        <v>39</v>
      </c>
      <c r="B58" s="41"/>
    </row>
    <row r="59" spans="1:10" ht="15.75" x14ac:dyDescent="0.25">
      <c r="A59" s="40" t="s">
        <v>40</v>
      </c>
      <c r="B59" s="41"/>
    </row>
    <row r="60" spans="1:10" ht="15.75" x14ac:dyDescent="0.25">
      <c r="A60" s="40" t="s">
        <v>41</v>
      </c>
      <c r="B60" s="41"/>
    </row>
    <row r="61" spans="1:10" ht="15.75" x14ac:dyDescent="0.25">
      <c r="A61" s="40" t="s">
        <v>42</v>
      </c>
      <c r="B61" s="41"/>
    </row>
    <row r="62" spans="1:10" ht="15.75" x14ac:dyDescent="0.25">
      <c r="A62" s="42"/>
      <c r="B62" s="41"/>
    </row>
    <row r="63" spans="1:10" ht="15.75" x14ac:dyDescent="0.25">
      <c r="A63" s="40"/>
      <c r="B63" s="41"/>
    </row>
    <row r="64" spans="1:10" ht="15.75" x14ac:dyDescent="0.25">
      <c r="A64" s="40"/>
      <c r="B64" s="41"/>
    </row>
  </sheetData>
  <mergeCells count="1">
    <mergeCell ref="A4:B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2019-11-14T09:08:54Z</cp:lastPrinted>
  <dcterms:created xsi:type="dcterms:W3CDTF">2018-01-15T08:31:03Z</dcterms:created>
  <dcterms:modified xsi:type="dcterms:W3CDTF">2019-12-11T07:29:06Z</dcterms:modified>
</cp:coreProperties>
</file>