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2017\cerpanie k 31122017\"/>
    </mc:Choice>
  </mc:AlternateContent>
  <bookViews>
    <workbookView xWindow="0" yWindow="0" windowWidth="28170" windowHeight="12360"/>
  </bookViews>
  <sheets>
    <sheet name="kapitálové výdavky" sheetId="3" r:id="rId1"/>
  </sheets>
  <calcPr calcId="152511"/>
</workbook>
</file>

<file path=xl/calcChain.xml><?xml version="1.0" encoding="utf-8"?>
<calcChain xmlns="http://schemas.openxmlformats.org/spreadsheetml/2006/main">
  <c r="G40" i="3" l="1"/>
  <c r="F10" i="3"/>
  <c r="F9" i="3"/>
  <c r="F18" i="3"/>
  <c r="G44" i="3" l="1"/>
  <c r="E36" i="3"/>
  <c r="F36" i="3"/>
  <c r="D36" i="3"/>
  <c r="F5" i="3" l="1"/>
  <c r="F4" i="3" s="1"/>
  <c r="G41" i="3" l="1"/>
  <c r="G43" i="3"/>
  <c r="G45" i="3"/>
  <c r="G39" i="3"/>
  <c r="G33" i="3"/>
  <c r="D46" i="3" l="1"/>
  <c r="D42" i="3"/>
  <c r="D23" i="3"/>
  <c r="D18" i="3"/>
  <c r="D17" i="3" s="1"/>
  <c r="D13" i="3"/>
  <c r="D10" i="3"/>
  <c r="D9" i="3" s="1"/>
  <c r="D7" i="3"/>
  <c r="D5" i="3"/>
  <c r="D4" i="3"/>
  <c r="D30" i="3" l="1"/>
  <c r="D47" i="3"/>
  <c r="E5" i="3" l="1"/>
  <c r="E10" i="3"/>
  <c r="E9" i="3" s="1"/>
  <c r="E4" i="3" l="1"/>
  <c r="E46" i="3"/>
  <c r="F46" i="3"/>
  <c r="E42" i="3"/>
  <c r="F42" i="3"/>
  <c r="E23" i="3"/>
  <c r="F23" i="3"/>
  <c r="G23" i="3"/>
  <c r="E13" i="3"/>
  <c r="F17" i="3"/>
  <c r="F30" i="3" s="1"/>
  <c r="G17" i="3"/>
  <c r="G36" i="3" l="1"/>
  <c r="G42" i="3"/>
  <c r="G46" i="3"/>
  <c r="E47" i="3"/>
  <c r="F47" i="3"/>
  <c r="E18" i="3"/>
  <c r="E17" i="3" s="1"/>
  <c r="E30" i="3" s="1"/>
  <c r="G47" i="3" l="1"/>
  <c r="G9" i="3"/>
  <c r="G15" i="3"/>
  <c r="G14" i="3" s="1"/>
  <c r="G13" i="3" s="1"/>
  <c r="F15" i="3"/>
  <c r="F14" i="3" s="1"/>
  <c r="F13" i="3" s="1"/>
  <c r="G30" i="3" l="1"/>
  <c r="F7" i="3"/>
  <c r="G7" i="3"/>
  <c r="E7" i="3"/>
</calcChain>
</file>

<file path=xl/sharedStrings.xml><?xml version="1.0" encoding="utf-8"?>
<sst xmlns="http://schemas.openxmlformats.org/spreadsheetml/2006/main" count="62" uniqueCount="44">
  <si>
    <t>Kapitálové výdavky spolu:</t>
  </si>
  <si>
    <t>01.7.0  Transakcie verejného dlhu</t>
  </si>
  <si>
    <t xml:space="preserve">Kapitálové príjmy </t>
  </si>
  <si>
    <t xml:space="preserve">Bežné príjmy </t>
  </si>
  <si>
    <t>Rozpočtové príjmy spolu</t>
  </si>
  <si>
    <t>Bežné výdavky spolu</t>
  </si>
  <si>
    <t>Kapitálové výdavky spolu</t>
  </si>
  <si>
    <t>Sumarizácia</t>
  </si>
  <si>
    <t>Kapitálové výdavky</t>
  </si>
  <si>
    <t>Príjmové finančné operácie</t>
  </si>
  <si>
    <t xml:space="preserve">Výdavkové finančné operácie </t>
  </si>
  <si>
    <t>Hospodárenie celkom</t>
  </si>
  <si>
    <t>Rozpočtové výdavky spolu</t>
  </si>
  <si>
    <t>Výdavkové finančné operácie</t>
  </si>
  <si>
    <t>Splácanie  istiny z bankových úverov dlh.</t>
  </si>
  <si>
    <t>Obstarávanie kapitálových aktív</t>
  </si>
  <si>
    <t>08. Rekreácia, kultúra a náboženstvo</t>
  </si>
  <si>
    <t>08.2.0.9 Ost.kultúrne služby vrátane kultúrnych domov</t>
  </si>
  <si>
    <t>Prípravná a projektová dokumentácia-Kult.dom</t>
  </si>
  <si>
    <t>r. 2017</t>
  </si>
  <si>
    <t>Kanalizácia</t>
  </si>
  <si>
    <t>05. Ochrana životného prostredia</t>
  </si>
  <si>
    <t>08.1.0. Športové služby</t>
  </si>
  <si>
    <t>01 Všeobecné verejné služby</t>
  </si>
  <si>
    <t>Nákup pozemkov</t>
  </si>
  <si>
    <t>03. Verejný poriadok a bezpečnosť</t>
  </si>
  <si>
    <t>Prípravná a projektová dokumentácia-has zbr.</t>
  </si>
  <si>
    <t>06. Bývanie a občianka vybavenosť</t>
  </si>
  <si>
    <t>06.2.0 Nakladanie s odpadmi</t>
  </si>
  <si>
    <t>Prípravná a projektová dokumentácia-DP</t>
  </si>
  <si>
    <t>Projektové dokumentácie</t>
  </si>
  <si>
    <t>05.1.0 Nakladanie s odpadmi</t>
  </si>
  <si>
    <t>ZBERNÝ DVOR</t>
  </si>
  <si>
    <t>Vzdelávanie</t>
  </si>
  <si>
    <t>09.1.1.1. Predpimárne vzdelávanie</t>
  </si>
  <si>
    <t>MŠ rekonštrukcia</t>
  </si>
  <si>
    <t>Rozpočet</t>
  </si>
  <si>
    <t xml:space="preserve">Rozpočet </t>
  </si>
  <si>
    <t>Skutočnosť</t>
  </si>
  <si>
    <t>%</t>
  </si>
  <si>
    <t>po úprave</t>
  </si>
  <si>
    <t>plnenia</t>
  </si>
  <si>
    <t xml:space="preserve">kúpna zmluva pozemky - pri ZŠ, MŠ </t>
  </si>
  <si>
    <t>k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</si>
</sst>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i/>
      <sz val="14"/>
      <name val="Arial"/>
      <family val="2"/>
    </font>
    <font>
      <b/>
      <sz val="14"/>
      <name val="Arial"/>
      <family val="2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3" fontId="3" fillId="0" borderId="1" xfId="0" applyNumberFormat="1" applyFont="1" applyFill="1" applyBorder="1"/>
    <xf numFmtId="0" fontId="3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3" fontId="3" fillId="0" borderId="5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wrapText="1"/>
    </xf>
    <xf numFmtId="3" fontId="3" fillId="0" borderId="9" xfId="0" applyNumberFormat="1" applyFont="1" applyFill="1" applyBorder="1"/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wrapText="1"/>
    </xf>
    <xf numFmtId="0" fontId="12" fillId="0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wrapText="1"/>
    </xf>
    <xf numFmtId="3" fontId="9" fillId="0" borderId="15" xfId="0" applyNumberFormat="1" applyFont="1" applyFill="1" applyBorder="1" applyAlignment="1">
      <alignment horizontal="left"/>
    </xf>
    <xf numFmtId="0" fontId="10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3" fontId="3" fillId="0" borderId="21" xfId="0" applyNumberFormat="1" applyFont="1" applyFill="1" applyBorder="1"/>
    <xf numFmtId="14" fontId="3" fillId="0" borderId="23" xfId="0" applyNumberFormat="1" applyFont="1" applyFill="1" applyBorder="1"/>
    <xf numFmtId="3" fontId="3" fillId="0" borderId="24" xfId="0" applyNumberFormat="1" applyFont="1" applyFill="1" applyBorder="1"/>
    <xf numFmtId="14" fontId="2" fillId="0" borderId="27" xfId="0" applyNumberFormat="1" applyFont="1" applyFill="1" applyBorder="1"/>
    <xf numFmtId="0" fontId="3" fillId="0" borderId="27" xfId="0" applyFont="1" applyFill="1" applyBorder="1"/>
    <xf numFmtId="0" fontId="12" fillId="0" borderId="22" xfId="0" applyFont="1" applyFill="1" applyBorder="1"/>
    <xf numFmtId="0" fontId="12" fillId="0" borderId="28" xfId="0" applyFont="1" applyFill="1" applyBorder="1"/>
    <xf numFmtId="0" fontId="7" fillId="4" borderId="33" xfId="0" applyFont="1" applyFill="1" applyBorder="1" applyAlignment="1">
      <alignment vertical="center"/>
    </xf>
    <xf numFmtId="0" fontId="14" fillId="4" borderId="34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vertical="center" wrapText="1"/>
    </xf>
    <xf numFmtId="0" fontId="7" fillId="4" borderId="33" xfId="0" applyFont="1" applyFill="1" applyBorder="1"/>
    <xf numFmtId="0" fontId="8" fillId="4" borderId="34" xfId="0" applyFont="1" applyFill="1" applyBorder="1" applyAlignment="1">
      <alignment horizontal="left"/>
    </xf>
    <xf numFmtId="0" fontId="7" fillId="4" borderId="34" xfId="0" applyFont="1" applyFill="1" applyBorder="1" applyAlignment="1">
      <alignment wrapText="1"/>
    </xf>
    <xf numFmtId="0" fontId="13" fillId="3" borderId="38" xfId="0" applyFont="1" applyFill="1" applyBorder="1"/>
    <xf numFmtId="0" fontId="3" fillId="3" borderId="39" xfId="0" applyFont="1" applyFill="1" applyBorder="1" applyAlignment="1">
      <alignment horizontal="left"/>
    </xf>
    <xf numFmtId="0" fontId="3" fillId="3" borderId="39" xfId="0" applyFont="1" applyFill="1" applyBorder="1" applyAlignment="1">
      <alignment wrapText="1"/>
    </xf>
    <xf numFmtId="0" fontId="12" fillId="0" borderId="40" xfId="0" applyFont="1" applyFill="1" applyBorder="1"/>
    <xf numFmtId="0" fontId="12" fillId="0" borderId="41" xfId="0" applyFont="1" applyFill="1" applyBorder="1" applyAlignment="1">
      <alignment horizontal="left"/>
    </xf>
    <xf numFmtId="0" fontId="12" fillId="0" borderId="41" xfId="0" applyFont="1" applyFill="1" applyBorder="1" applyAlignment="1">
      <alignment wrapText="1"/>
    </xf>
    <xf numFmtId="3" fontId="3" fillId="0" borderId="15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0" fontId="10" fillId="0" borderId="45" xfId="0" applyFont="1" applyFill="1" applyBorder="1" applyAlignment="1">
      <alignment wrapText="1"/>
    </xf>
    <xf numFmtId="0" fontId="9" fillId="0" borderId="44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left"/>
    </xf>
    <xf numFmtId="14" fontId="9" fillId="0" borderId="14" xfId="0" applyNumberFormat="1" applyFont="1" applyFill="1" applyBorder="1"/>
    <xf numFmtId="0" fontId="3" fillId="0" borderId="20" xfId="0" applyFont="1" applyFill="1" applyBorder="1" applyAlignment="1">
      <alignment wrapText="1"/>
    </xf>
    <xf numFmtId="3" fontId="3" fillId="0" borderId="43" xfId="0" applyNumberFormat="1" applyFont="1" applyFill="1" applyBorder="1"/>
    <xf numFmtId="3" fontId="3" fillId="0" borderId="46" xfId="0" applyNumberFormat="1" applyFont="1" applyFill="1" applyBorder="1"/>
    <xf numFmtId="3" fontId="3" fillId="0" borderId="32" xfId="0" applyNumberFormat="1" applyFont="1" applyFill="1" applyBorder="1"/>
    <xf numFmtId="3" fontId="2" fillId="4" borderId="47" xfId="0" applyNumberFormat="1" applyFont="1" applyFill="1" applyBorder="1"/>
    <xf numFmtId="3" fontId="3" fillId="0" borderId="50" xfId="0" applyNumberFormat="1" applyFont="1" applyFill="1" applyBorder="1"/>
    <xf numFmtId="14" fontId="9" fillId="0" borderId="38" xfId="0" applyNumberFormat="1" applyFont="1" applyFill="1" applyBorder="1"/>
    <xf numFmtId="3" fontId="10" fillId="0" borderId="39" xfId="0" applyNumberFormat="1" applyFont="1" applyFill="1" applyBorder="1" applyAlignment="1">
      <alignment horizontal="left"/>
    </xf>
    <xf numFmtId="0" fontId="10" fillId="0" borderId="52" xfId="0" applyFont="1" applyFill="1" applyBorder="1" applyAlignment="1">
      <alignment wrapText="1"/>
    </xf>
    <xf numFmtId="3" fontId="3" fillId="0" borderId="53" xfId="0" applyNumberFormat="1" applyFont="1" applyFill="1" applyBorder="1"/>
    <xf numFmtId="3" fontId="3" fillId="0" borderId="54" xfId="0" applyNumberFormat="1" applyFont="1" applyFill="1" applyBorder="1"/>
    <xf numFmtId="3" fontId="10" fillId="0" borderId="4" xfId="0" applyNumberFormat="1" applyFont="1" applyFill="1" applyBorder="1" applyAlignment="1">
      <alignment horizontal="left"/>
    </xf>
    <xf numFmtId="2" fontId="9" fillId="0" borderId="14" xfId="0" applyNumberFormat="1" applyFont="1" applyFill="1" applyBorder="1"/>
    <xf numFmtId="3" fontId="3" fillId="0" borderId="56" xfId="0" applyNumberFormat="1" applyFont="1" applyFill="1" applyBorder="1"/>
    <xf numFmtId="3" fontId="3" fillId="0" borderId="57" xfId="0" applyNumberFormat="1" applyFont="1" applyFill="1" applyBorder="1"/>
    <xf numFmtId="3" fontId="3" fillId="0" borderId="13" xfId="0" applyNumberFormat="1" applyFont="1" applyFill="1" applyBorder="1"/>
    <xf numFmtId="3" fontId="3" fillId="0" borderId="12" xfId="0" applyNumberFormat="1" applyFont="1" applyFill="1" applyBorder="1"/>
    <xf numFmtId="3" fontId="3" fillId="0" borderId="8" xfId="0" applyNumberFormat="1" applyFont="1" applyFill="1" applyBorder="1"/>
    <xf numFmtId="3" fontId="3" fillId="0" borderId="58" xfId="0" applyNumberFormat="1" applyFont="1" applyFill="1" applyBorder="1"/>
    <xf numFmtId="4" fontId="2" fillId="4" borderId="47" xfId="0" applyNumberFormat="1" applyFont="1" applyFill="1" applyBorder="1"/>
    <xf numFmtId="0" fontId="4" fillId="0" borderId="26" xfId="0" applyFont="1" applyFill="1" applyBorder="1"/>
    <xf numFmtId="3" fontId="9" fillId="0" borderId="39" xfId="0" applyNumberFormat="1" applyFont="1" applyFill="1" applyBorder="1" applyAlignment="1">
      <alignment horizontal="left"/>
    </xf>
    <xf numFmtId="0" fontId="9" fillId="0" borderId="52" xfId="0" applyFont="1" applyFill="1" applyBorder="1" applyAlignment="1">
      <alignment wrapText="1"/>
    </xf>
    <xf numFmtId="0" fontId="4" fillId="2" borderId="26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wrapText="1"/>
    </xf>
    <xf numFmtId="3" fontId="2" fillId="2" borderId="59" xfId="0" applyNumberFormat="1" applyFont="1" applyFill="1" applyBorder="1"/>
    <xf numFmtId="3" fontId="2" fillId="2" borderId="6" xfId="0" applyNumberFormat="1" applyFont="1" applyFill="1" applyBorder="1"/>
    <xf numFmtId="3" fontId="2" fillId="2" borderId="60" xfId="0" applyNumberFormat="1" applyFont="1" applyFill="1" applyBorder="1"/>
    <xf numFmtId="0" fontId="4" fillId="0" borderId="7" xfId="0" applyFont="1" applyFill="1" applyBorder="1" applyAlignment="1">
      <alignment wrapText="1"/>
    </xf>
    <xf numFmtId="3" fontId="2" fillId="0" borderId="59" xfId="0" applyNumberFormat="1" applyFont="1" applyFill="1" applyBorder="1"/>
    <xf numFmtId="3" fontId="2" fillId="0" borderId="6" xfId="0" applyNumberFormat="1" applyFont="1" applyFill="1" applyBorder="1"/>
    <xf numFmtId="3" fontId="2" fillId="0" borderId="60" xfId="0" applyNumberFormat="1" applyFont="1" applyFill="1" applyBorder="1"/>
    <xf numFmtId="14" fontId="3" fillId="0" borderId="26" xfId="0" applyNumberFormat="1" applyFont="1" applyFill="1" applyBorder="1"/>
    <xf numFmtId="0" fontId="7" fillId="3" borderId="38" xfId="0" applyFont="1" applyFill="1" applyBorder="1" applyAlignment="1">
      <alignment vertical="center"/>
    </xf>
    <xf numFmtId="0" fontId="7" fillId="3" borderId="39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vertical="center" wrapText="1"/>
    </xf>
    <xf numFmtId="14" fontId="4" fillId="5" borderId="28" xfId="0" applyNumberFormat="1" applyFont="1" applyFill="1" applyBorder="1"/>
    <xf numFmtId="0" fontId="4" fillId="5" borderId="10" xfId="0" applyFont="1" applyFill="1" applyBorder="1" applyAlignment="1">
      <alignment horizontal="left"/>
    </xf>
    <xf numFmtId="0" fontId="4" fillId="5" borderId="10" xfId="0" applyFont="1" applyFill="1" applyBorder="1" applyAlignment="1">
      <alignment wrapText="1"/>
    </xf>
    <xf numFmtId="0" fontId="10" fillId="5" borderId="16" xfId="0" applyFont="1" applyFill="1" applyBorder="1" applyAlignment="1">
      <alignment horizontal="right" vertical="center" wrapText="1"/>
    </xf>
    <xf numFmtId="3" fontId="2" fillId="5" borderId="9" xfId="0" applyNumberFormat="1" applyFont="1" applyFill="1" applyBorder="1"/>
    <xf numFmtId="0" fontId="4" fillId="5" borderId="55" xfId="0" applyFont="1" applyFill="1" applyBorder="1"/>
    <xf numFmtId="0" fontId="4" fillId="5" borderId="15" xfId="0" applyFont="1" applyFill="1" applyBorder="1" applyAlignment="1">
      <alignment horizontal="left"/>
    </xf>
    <xf numFmtId="0" fontId="4" fillId="5" borderId="20" xfId="0" applyFont="1" applyFill="1" applyBorder="1" applyAlignment="1">
      <alignment wrapText="1"/>
    </xf>
    <xf numFmtId="4" fontId="2" fillId="5" borderId="43" xfId="0" applyNumberFormat="1" applyFont="1" applyFill="1" applyBorder="1"/>
    <xf numFmtId="0" fontId="4" fillId="5" borderId="51" xfId="0" applyFont="1" applyFill="1" applyBorder="1"/>
    <xf numFmtId="0" fontId="4" fillId="5" borderId="4" xfId="0" applyFont="1" applyFill="1" applyBorder="1" applyAlignment="1">
      <alignment horizontal="left"/>
    </xf>
    <xf numFmtId="0" fontId="4" fillId="5" borderId="19" xfId="0" applyFont="1" applyFill="1" applyBorder="1" applyAlignment="1">
      <alignment wrapText="1"/>
    </xf>
    <xf numFmtId="3" fontId="2" fillId="5" borderId="50" xfId="0" applyNumberFormat="1" applyFont="1" applyFill="1" applyBorder="1"/>
    <xf numFmtId="3" fontId="2" fillId="0" borderId="43" xfId="0" applyNumberFormat="1" applyFont="1" applyFill="1" applyBorder="1"/>
    <xf numFmtId="3" fontId="2" fillId="0" borderId="56" xfId="0" applyNumberFormat="1" applyFont="1" applyFill="1" applyBorder="1"/>
    <xf numFmtId="3" fontId="2" fillId="0" borderId="46" xfId="0" applyNumberFormat="1" applyFont="1" applyFill="1" applyBorder="1"/>
    <xf numFmtId="0" fontId="10" fillId="0" borderId="16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25" xfId="0" applyFont="1" applyFill="1" applyBorder="1"/>
    <xf numFmtId="0" fontId="4" fillId="0" borderId="2" xfId="0" applyFont="1" applyFill="1" applyBorder="1" applyAlignment="1">
      <alignment wrapText="1"/>
    </xf>
    <xf numFmtId="3" fontId="2" fillId="0" borderId="1" xfId="0" applyNumberFormat="1" applyFont="1" applyFill="1" applyBorder="1"/>
    <xf numFmtId="3" fontId="2" fillId="0" borderId="8" xfId="0" applyNumberFormat="1" applyFont="1" applyFill="1" applyBorder="1"/>
    <xf numFmtId="3" fontId="2" fillId="0" borderId="21" xfId="0" applyNumberFormat="1" applyFont="1" applyFill="1" applyBorder="1"/>
    <xf numFmtId="14" fontId="9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0" fontId="0" fillId="0" borderId="0" xfId="0" applyBorder="1"/>
    <xf numFmtId="14" fontId="9" fillId="5" borderId="38" xfId="0" applyNumberFormat="1" applyFont="1" applyFill="1" applyBorder="1"/>
    <xf numFmtId="3" fontId="10" fillId="5" borderId="39" xfId="0" applyNumberFormat="1" applyFont="1" applyFill="1" applyBorder="1" applyAlignment="1">
      <alignment horizontal="left"/>
    </xf>
    <xf numFmtId="0" fontId="10" fillId="5" borderId="52" xfId="0" applyFont="1" applyFill="1" applyBorder="1" applyAlignment="1">
      <alignment wrapText="1"/>
    </xf>
    <xf numFmtId="3" fontId="3" fillId="5" borderId="53" xfId="0" applyNumberFormat="1" applyFont="1" applyFill="1" applyBorder="1"/>
    <xf numFmtId="0" fontId="10" fillId="5" borderId="62" xfId="0" applyFont="1" applyFill="1" applyBorder="1" applyAlignment="1">
      <alignment horizontal="right" vertical="center" wrapText="1"/>
    </xf>
    <xf numFmtId="0" fontId="16" fillId="0" borderId="25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 wrapText="1"/>
    </xf>
    <xf numFmtId="3" fontId="2" fillId="5" borderId="24" xfId="0" applyNumberFormat="1" applyFont="1" applyFill="1" applyBorder="1"/>
    <xf numFmtId="3" fontId="3" fillId="5" borderId="54" xfId="0" applyNumberFormat="1" applyFont="1" applyFill="1" applyBorder="1"/>
    <xf numFmtId="4" fontId="2" fillId="5" borderId="46" xfId="0" applyNumberFormat="1" applyFont="1" applyFill="1" applyBorder="1"/>
    <xf numFmtId="2" fontId="9" fillId="0" borderId="63" xfId="0" applyNumberFormat="1" applyFont="1" applyFill="1" applyBorder="1"/>
    <xf numFmtId="3" fontId="3" fillId="0" borderId="64" xfId="0" applyNumberFormat="1" applyFont="1" applyFill="1" applyBorder="1"/>
    <xf numFmtId="3" fontId="2" fillId="5" borderId="64" xfId="0" applyNumberFormat="1" applyFont="1" applyFill="1" applyBorder="1"/>
    <xf numFmtId="4" fontId="2" fillId="4" borderId="65" xfId="0" applyNumberFormat="1" applyFont="1" applyFill="1" applyBorder="1"/>
    <xf numFmtId="0" fontId="7" fillId="6" borderId="16" xfId="0" applyFont="1" applyFill="1" applyBorder="1" applyAlignment="1">
      <alignment horizontal="left" vertical="center"/>
    </xf>
    <xf numFmtId="0" fontId="8" fillId="6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vertical="center" wrapText="1"/>
    </xf>
    <xf numFmtId="3" fontId="10" fillId="6" borderId="16" xfId="0" applyNumberFormat="1" applyFont="1" applyFill="1" applyBorder="1" applyAlignment="1">
      <alignment horizontal="right" vertical="center" wrapText="1"/>
    </xf>
    <xf numFmtId="3" fontId="5" fillId="6" borderId="16" xfId="0" applyNumberFormat="1" applyFont="1" applyFill="1" applyBorder="1" applyAlignment="1">
      <alignment horizontal="right" vertical="center" wrapText="1"/>
    </xf>
    <xf numFmtId="0" fontId="2" fillId="5" borderId="61" xfId="0" applyFont="1" applyFill="1" applyBorder="1" applyAlignment="1">
      <alignment horizontal="left" vertical="center"/>
    </xf>
    <xf numFmtId="0" fontId="3" fillId="5" borderId="61" xfId="0" applyFont="1" applyFill="1" applyBorder="1" applyAlignment="1">
      <alignment vertical="center" wrapText="1"/>
    </xf>
    <xf numFmtId="3" fontId="5" fillId="5" borderId="61" xfId="0" applyNumberFormat="1" applyFont="1" applyFill="1" applyBorder="1" applyAlignment="1">
      <alignment horizontal="right" vertical="center" wrapText="1"/>
    </xf>
    <xf numFmtId="0" fontId="17" fillId="7" borderId="66" xfId="0" applyFont="1" applyFill="1" applyBorder="1" applyAlignment="1">
      <alignment horizontal="center"/>
    </xf>
    <xf numFmtId="0" fontId="7" fillId="3" borderId="67" xfId="0" applyFont="1" applyFill="1" applyBorder="1" applyAlignment="1">
      <alignment vertical="center"/>
    </xf>
    <xf numFmtId="0" fontId="7" fillId="3" borderId="68" xfId="0" applyFont="1" applyFill="1" applyBorder="1" applyAlignment="1">
      <alignment horizontal="left" vertical="center"/>
    </xf>
    <xf numFmtId="0" fontId="8" fillId="3" borderId="69" xfId="0" applyFont="1" applyFill="1" applyBorder="1" applyAlignment="1">
      <alignment vertical="center" wrapText="1"/>
    </xf>
    <xf numFmtId="0" fontId="18" fillId="7" borderId="70" xfId="0" applyFont="1" applyFill="1" applyBorder="1" applyAlignment="1">
      <alignment horizontal="center"/>
    </xf>
    <xf numFmtId="49" fontId="17" fillId="7" borderId="70" xfId="0" applyNumberFormat="1" applyFont="1" applyFill="1" applyBorder="1" applyAlignment="1">
      <alignment horizontal="center"/>
    </xf>
    <xf numFmtId="0" fontId="17" fillId="7" borderId="70" xfId="0" applyFont="1" applyFill="1" applyBorder="1" applyAlignment="1">
      <alignment horizontal="center"/>
    </xf>
    <xf numFmtId="0" fontId="13" fillId="3" borderId="26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wrapText="1"/>
    </xf>
    <xf numFmtId="3" fontId="3" fillId="8" borderId="21" xfId="0" applyNumberFormat="1" applyFont="1" applyFill="1" applyBorder="1"/>
    <xf numFmtId="3" fontId="2" fillId="7" borderId="49" xfId="0" applyNumberFormat="1" applyFont="1" applyFill="1" applyBorder="1"/>
    <xf numFmtId="0" fontId="11" fillId="9" borderId="29" xfId="0" applyFont="1" applyFill="1" applyBorder="1"/>
    <xf numFmtId="0" fontId="11" fillId="9" borderId="11" xfId="0" applyFont="1" applyFill="1" applyBorder="1" applyAlignment="1">
      <alignment horizontal="left"/>
    </xf>
    <xf numFmtId="0" fontId="11" fillId="9" borderId="11" xfId="0" applyFont="1" applyFill="1" applyBorder="1" applyAlignment="1">
      <alignment wrapText="1"/>
    </xf>
    <xf numFmtId="3" fontId="2" fillId="9" borderId="48" xfId="0" applyNumberFormat="1" applyFont="1" applyFill="1" applyBorder="1"/>
    <xf numFmtId="3" fontId="3" fillId="9" borderId="21" xfId="0" applyNumberFormat="1" applyFont="1" applyFill="1" applyBorder="1"/>
    <xf numFmtId="0" fontId="11" fillId="9" borderId="30" xfId="0" applyFont="1" applyFill="1" applyBorder="1"/>
    <xf numFmtId="0" fontId="11" fillId="9" borderId="31" xfId="0" applyFont="1" applyFill="1" applyBorder="1" applyAlignment="1">
      <alignment horizontal="left"/>
    </xf>
    <xf numFmtId="0" fontId="11" fillId="9" borderId="31" xfId="0" applyFont="1" applyFill="1" applyBorder="1" applyAlignment="1">
      <alignment wrapText="1"/>
    </xf>
    <xf numFmtId="3" fontId="2" fillId="9" borderId="47" xfId="0" applyNumberFormat="1" applyFont="1" applyFill="1" applyBorder="1"/>
    <xf numFmtId="0" fontId="5" fillId="6" borderId="16" xfId="0" applyFont="1" applyFill="1" applyBorder="1" applyAlignment="1">
      <alignment horizontal="right" vertical="center" wrapText="1"/>
    </xf>
    <xf numFmtId="0" fontId="6" fillId="7" borderId="67" xfId="0" applyFont="1" applyFill="1" applyBorder="1"/>
    <xf numFmtId="0" fontId="7" fillId="7" borderId="68" xfId="0" applyFont="1" applyFill="1" applyBorder="1" applyAlignment="1">
      <alignment horizontal="left"/>
    </xf>
    <xf numFmtId="0" fontId="7" fillId="7" borderId="68" xfId="0" applyFont="1" applyFill="1" applyBorder="1" applyAlignment="1">
      <alignment wrapText="1"/>
    </xf>
    <xf numFmtId="3" fontId="3" fillId="9" borderId="71" xfId="0" applyNumberFormat="1" applyFont="1" applyFill="1" applyBorder="1"/>
    <xf numFmtId="0" fontId="3" fillId="0" borderId="23" xfId="0" applyFont="1" applyFill="1" applyBorder="1"/>
    <xf numFmtId="3" fontId="10" fillId="0" borderId="5" xfId="0" applyNumberFormat="1" applyFont="1" applyFill="1" applyBorder="1" applyAlignment="1">
      <alignment wrapText="1"/>
    </xf>
    <xf numFmtId="0" fontId="2" fillId="5" borderId="51" xfId="0" applyFont="1" applyFill="1" applyBorder="1" applyAlignment="1">
      <alignment vertical="center"/>
    </xf>
    <xf numFmtId="0" fontId="5" fillId="5" borderId="72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vertical="center"/>
    </xf>
    <xf numFmtId="0" fontId="5" fillId="6" borderId="62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vertical="center"/>
    </xf>
    <xf numFmtId="3" fontId="3" fillId="7" borderId="73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6" workbookViewId="0">
      <selection activeCell="F40" sqref="F40"/>
    </sheetView>
  </sheetViews>
  <sheetFormatPr defaultRowHeight="12.75" x14ac:dyDescent="0.2"/>
  <cols>
    <col min="1" max="1" width="4.85546875" customWidth="1"/>
    <col min="3" max="3" width="33" customWidth="1"/>
    <col min="4" max="5" width="8.7109375" customWidth="1"/>
    <col min="6" max="6" width="9.28515625" customWidth="1"/>
    <col min="7" max="7" width="8.28515625" customWidth="1"/>
  </cols>
  <sheetData>
    <row r="1" spans="1:15" ht="13.5" thickBot="1" x14ac:dyDescent="0.25"/>
    <row r="2" spans="1:15" ht="15.75" x14ac:dyDescent="0.2">
      <c r="A2" s="82" t="s">
        <v>8</v>
      </c>
      <c r="B2" s="83"/>
      <c r="C2" s="84"/>
      <c r="D2" s="135" t="s">
        <v>36</v>
      </c>
      <c r="E2" s="135" t="s">
        <v>37</v>
      </c>
      <c r="F2" s="135" t="s">
        <v>38</v>
      </c>
      <c r="G2" s="135" t="s">
        <v>39</v>
      </c>
    </row>
    <row r="3" spans="1:15" ht="16.5" thickBot="1" x14ac:dyDescent="0.25">
      <c r="A3" s="136"/>
      <c r="B3" s="137"/>
      <c r="C3" s="138"/>
      <c r="D3" s="139" t="s">
        <v>19</v>
      </c>
      <c r="E3" s="140" t="s">
        <v>40</v>
      </c>
      <c r="F3" s="141" t="s">
        <v>43</v>
      </c>
      <c r="G3" s="140" t="s">
        <v>41</v>
      </c>
    </row>
    <row r="4" spans="1:15" x14ac:dyDescent="0.2">
      <c r="A4" s="163"/>
      <c r="B4" s="132" t="s">
        <v>33</v>
      </c>
      <c r="C4" s="133"/>
      <c r="D4" s="134">
        <f>SUM(K12)</f>
        <v>0</v>
      </c>
      <c r="E4" s="134">
        <f>E5</f>
        <v>12600</v>
      </c>
      <c r="F4" s="134">
        <f>F5</f>
        <v>9702</v>
      </c>
      <c r="G4" s="164"/>
    </row>
    <row r="5" spans="1:15" ht="15.75" x14ac:dyDescent="0.2">
      <c r="A5" s="165" t="s">
        <v>34</v>
      </c>
      <c r="B5" s="126"/>
      <c r="C5" s="127"/>
      <c r="D5" s="131">
        <f>SUM(D6)</f>
        <v>0</v>
      </c>
      <c r="E5" s="131">
        <f>SUM(E6)</f>
        <v>12600</v>
      </c>
      <c r="F5" s="131">
        <f>SUM(F6)</f>
        <v>9702</v>
      </c>
      <c r="G5" s="166"/>
    </row>
    <row r="6" spans="1:15" ht="15.75" x14ac:dyDescent="0.2">
      <c r="A6" s="167"/>
      <c r="B6" s="128">
        <v>717002</v>
      </c>
      <c r="C6" s="129" t="s">
        <v>35</v>
      </c>
      <c r="D6" s="130"/>
      <c r="E6" s="130">
        <v>12600</v>
      </c>
      <c r="F6" s="156">
        <v>9702</v>
      </c>
      <c r="G6" s="166"/>
    </row>
    <row r="7" spans="1:15" x14ac:dyDescent="0.2">
      <c r="A7" s="85" t="s">
        <v>25</v>
      </c>
      <c r="B7" s="86"/>
      <c r="C7" s="87"/>
      <c r="D7" s="88">
        <f>SUM(D8)</f>
        <v>0</v>
      </c>
      <c r="E7" s="88">
        <f>SUM(E8)</f>
        <v>0</v>
      </c>
      <c r="F7" s="88">
        <f t="shared" ref="F7:G7" si="0">SUM(F8)</f>
        <v>0</v>
      </c>
      <c r="G7" s="116">
        <f t="shared" si="0"/>
        <v>0</v>
      </c>
    </row>
    <row r="8" spans="1:15" ht="12.75" customHeight="1" x14ac:dyDescent="0.2">
      <c r="A8" s="117"/>
      <c r="B8" s="59">
        <v>716</v>
      </c>
      <c r="C8" s="44" t="s">
        <v>26</v>
      </c>
      <c r="D8" s="101"/>
      <c r="E8" s="101"/>
      <c r="F8" s="102"/>
      <c r="G8" s="118"/>
    </row>
    <row r="9" spans="1:15" ht="13.5" thickBot="1" x14ac:dyDescent="0.25">
      <c r="A9" s="85" t="s">
        <v>21</v>
      </c>
      <c r="B9" s="86"/>
      <c r="C9" s="87"/>
      <c r="D9" s="89">
        <f t="shared" ref="D9:F9" si="1">SUM(D10)</f>
        <v>0</v>
      </c>
      <c r="E9" s="89">
        <f t="shared" si="1"/>
        <v>4000</v>
      </c>
      <c r="F9" s="89">
        <f t="shared" si="1"/>
        <v>1831</v>
      </c>
      <c r="G9" s="119">
        <f t="shared" ref="G9" si="2">SUM(G10)</f>
        <v>0</v>
      </c>
      <c r="I9" s="111"/>
      <c r="J9" s="111"/>
      <c r="K9" s="111"/>
      <c r="L9" s="111"/>
      <c r="M9" s="111"/>
      <c r="N9" s="111"/>
      <c r="O9" s="111"/>
    </row>
    <row r="10" spans="1:15" ht="11.45" customHeight="1" thickBot="1" x14ac:dyDescent="0.25">
      <c r="A10" s="54" t="s">
        <v>31</v>
      </c>
      <c r="B10" s="69"/>
      <c r="C10" s="70"/>
      <c r="D10" s="57">
        <f>SUM(D11:D12)</f>
        <v>0</v>
      </c>
      <c r="E10" s="57">
        <f>SUM(E11:E12)</f>
        <v>4000</v>
      </c>
      <c r="F10" s="57">
        <f>SUM(F11:F12)</f>
        <v>1831</v>
      </c>
      <c r="G10" s="58"/>
      <c r="I10" s="108"/>
      <c r="J10" s="46"/>
      <c r="K10" s="4"/>
      <c r="L10" s="110"/>
      <c r="M10" s="110"/>
      <c r="N10" s="110"/>
      <c r="O10" s="110"/>
    </row>
    <row r="11" spans="1:15" ht="11.45" customHeight="1" thickBot="1" x14ac:dyDescent="0.25">
      <c r="A11" s="54"/>
      <c r="B11" s="55">
        <v>717001</v>
      </c>
      <c r="C11" s="56" t="s">
        <v>32</v>
      </c>
      <c r="D11" s="57"/>
      <c r="E11" s="57">
        <v>4000</v>
      </c>
      <c r="F11" s="62">
        <v>1831</v>
      </c>
      <c r="G11" s="58"/>
      <c r="I11" s="108"/>
      <c r="J11" s="42"/>
      <c r="K11" s="39"/>
      <c r="L11" s="110"/>
      <c r="M11" s="110"/>
      <c r="N11" s="110"/>
      <c r="O11" s="110"/>
    </row>
    <row r="12" spans="1:15" ht="11.45" customHeight="1" thickBot="1" x14ac:dyDescent="0.25">
      <c r="A12" s="54"/>
      <c r="B12" s="55"/>
      <c r="C12" s="56"/>
      <c r="D12" s="57"/>
      <c r="E12" s="57"/>
      <c r="F12" s="62"/>
      <c r="G12" s="58"/>
      <c r="I12" s="108"/>
      <c r="J12" s="43"/>
      <c r="K12" s="109"/>
      <c r="L12" s="110"/>
      <c r="M12" s="110"/>
      <c r="N12" s="110"/>
      <c r="O12" s="110"/>
    </row>
    <row r="13" spans="1:15" ht="11.45" customHeight="1" thickBot="1" x14ac:dyDescent="0.25">
      <c r="A13" s="112" t="s">
        <v>27</v>
      </c>
      <c r="B13" s="113"/>
      <c r="C13" s="114"/>
      <c r="D13" s="115">
        <f t="shared" ref="D13:G13" si="3">SUM(D14)</f>
        <v>0</v>
      </c>
      <c r="E13" s="115">
        <f t="shared" si="3"/>
        <v>0</v>
      </c>
      <c r="F13" s="115">
        <f t="shared" si="3"/>
        <v>0</v>
      </c>
      <c r="G13" s="120">
        <f t="shared" si="3"/>
        <v>0</v>
      </c>
      <c r="I13" s="108"/>
      <c r="J13" s="43"/>
      <c r="K13" s="109"/>
      <c r="L13" s="110"/>
      <c r="M13" s="110"/>
      <c r="N13" s="110"/>
      <c r="O13" s="110"/>
    </row>
    <row r="14" spans="1:15" ht="11.45" customHeight="1" thickBot="1" x14ac:dyDescent="0.25">
      <c r="A14" s="47" t="s">
        <v>28</v>
      </c>
      <c r="B14" s="38"/>
      <c r="C14" s="48"/>
      <c r="D14" s="49"/>
      <c r="E14" s="49"/>
      <c r="F14" s="49">
        <f t="shared" ref="F14:G14" si="4">F15</f>
        <v>0</v>
      </c>
      <c r="G14" s="50">
        <f t="shared" si="4"/>
        <v>0</v>
      </c>
      <c r="I14" s="111"/>
      <c r="J14" s="111"/>
      <c r="K14" s="111"/>
      <c r="L14" s="111"/>
      <c r="M14" s="111"/>
      <c r="N14" s="111"/>
      <c r="O14" s="111"/>
    </row>
    <row r="15" spans="1:15" ht="11.45" customHeight="1" thickBot="1" x14ac:dyDescent="0.25">
      <c r="A15" s="47"/>
      <c r="B15" s="13">
        <v>710</v>
      </c>
      <c r="C15" s="40" t="s">
        <v>15</v>
      </c>
      <c r="D15" s="49"/>
      <c r="E15" s="49"/>
      <c r="F15" s="49">
        <f t="shared" ref="F15:G15" si="5">SUM(F16)</f>
        <v>0</v>
      </c>
      <c r="G15" s="50">
        <f t="shared" si="5"/>
        <v>0</v>
      </c>
    </row>
    <row r="16" spans="1:15" ht="13.5" thickBot="1" x14ac:dyDescent="0.25">
      <c r="A16" s="54"/>
      <c r="B16" s="55">
        <v>717001</v>
      </c>
      <c r="C16" s="56" t="s">
        <v>20</v>
      </c>
      <c r="D16" s="57"/>
      <c r="E16" s="57"/>
      <c r="F16" s="62"/>
      <c r="G16" s="58"/>
    </row>
    <row r="17" spans="1:7" ht="14.45" customHeight="1" thickBot="1" x14ac:dyDescent="0.25">
      <c r="A17" s="90" t="s">
        <v>16</v>
      </c>
      <c r="B17" s="91"/>
      <c r="C17" s="92"/>
      <c r="D17" s="93">
        <f t="shared" ref="D17" si="6">D18+D20</f>
        <v>0</v>
      </c>
      <c r="E17" s="93">
        <f t="shared" ref="E17:G17" si="7">E18+E20</f>
        <v>24188</v>
      </c>
      <c r="F17" s="93">
        <f t="shared" si="7"/>
        <v>24188</v>
      </c>
      <c r="G17" s="121">
        <f t="shared" si="7"/>
        <v>0</v>
      </c>
    </row>
    <row r="18" spans="1:7" ht="14.45" customHeight="1" thickBot="1" x14ac:dyDescent="0.25">
      <c r="A18" s="60" t="s">
        <v>22</v>
      </c>
      <c r="B18" s="13"/>
      <c r="C18" s="45"/>
      <c r="D18" s="98">
        <f>SUM(D19)</f>
        <v>0</v>
      </c>
      <c r="E18" s="98">
        <f>SUM(E19)</f>
        <v>24188</v>
      </c>
      <c r="F18" s="98">
        <f>SUM(F19)</f>
        <v>24188</v>
      </c>
      <c r="G18" s="100"/>
    </row>
    <row r="19" spans="1:7" ht="14.45" customHeight="1" thickBot="1" x14ac:dyDescent="0.25">
      <c r="A19" s="60"/>
      <c r="B19" s="13"/>
      <c r="C19" s="45" t="s">
        <v>42</v>
      </c>
      <c r="D19" s="98"/>
      <c r="E19" s="98">
        <v>24188</v>
      </c>
      <c r="F19" s="99">
        <v>24188</v>
      </c>
      <c r="G19" s="100"/>
    </row>
    <row r="20" spans="1:7" ht="13.5" thickBot="1" x14ac:dyDescent="0.25">
      <c r="A20" s="60" t="s">
        <v>17</v>
      </c>
      <c r="B20" s="13"/>
      <c r="C20" s="45"/>
      <c r="D20" s="49"/>
      <c r="E20" s="49"/>
      <c r="F20" s="61"/>
      <c r="G20" s="50"/>
    </row>
    <row r="21" spans="1:7" ht="10.5" customHeight="1" thickBot="1" x14ac:dyDescent="0.25">
      <c r="A21" s="60"/>
      <c r="B21" s="13">
        <v>710</v>
      </c>
      <c r="C21" s="45" t="s">
        <v>15</v>
      </c>
      <c r="D21" s="49"/>
      <c r="E21" s="49"/>
      <c r="F21" s="61"/>
      <c r="G21" s="50"/>
    </row>
    <row r="22" spans="1:7" ht="22.5" hidden="1" x14ac:dyDescent="0.2">
      <c r="A22" s="122"/>
      <c r="B22" s="59">
        <v>716</v>
      </c>
      <c r="C22" s="44" t="s">
        <v>18</v>
      </c>
      <c r="D22" s="53"/>
      <c r="E22" s="53"/>
      <c r="F22" s="63"/>
      <c r="G22" s="123"/>
    </row>
    <row r="23" spans="1:7" ht="13.9" customHeight="1" x14ac:dyDescent="0.2">
      <c r="A23" s="94" t="s">
        <v>23</v>
      </c>
      <c r="B23" s="95"/>
      <c r="C23" s="96"/>
      <c r="D23" s="97">
        <f t="shared" ref="D23" si="8">SUM(D26:D28)</f>
        <v>0</v>
      </c>
      <c r="E23" s="97">
        <f t="shared" ref="E23:G23" si="9">SUM(E26:E28)</f>
        <v>0</v>
      </c>
      <c r="F23" s="97">
        <f t="shared" si="9"/>
        <v>0</v>
      </c>
      <c r="G23" s="124">
        <f t="shared" si="9"/>
        <v>0</v>
      </c>
    </row>
    <row r="24" spans="1:7" ht="13.9" customHeight="1" x14ac:dyDescent="0.2">
      <c r="A24" s="68"/>
      <c r="B24" s="41"/>
      <c r="C24" s="77"/>
      <c r="D24" s="78"/>
      <c r="E24" s="78"/>
      <c r="F24" s="79"/>
      <c r="G24" s="80"/>
    </row>
    <row r="25" spans="1:7" ht="13.9" customHeight="1" x14ac:dyDescent="0.2">
      <c r="A25" s="71"/>
      <c r="B25" s="72"/>
      <c r="C25" s="73"/>
      <c r="D25" s="74"/>
      <c r="E25" s="74"/>
      <c r="F25" s="75"/>
      <c r="G25" s="76"/>
    </row>
    <row r="26" spans="1:7" x14ac:dyDescent="0.2">
      <c r="A26" s="17"/>
      <c r="B26" s="5"/>
      <c r="C26" s="15" t="s">
        <v>30</v>
      </c>
      <c r="D26" s="8"/>
      <c r="E26" s="8"/>
      <c r="F26" s="64"/>
      <c r="G26" s="18"/>
    </row>
    <row r="27" spans="1:7" x14ac:dyDescent="0.2">
      <c r="A27" s="81"/>
      <c r="B27" s="46"/>
      <c r="C27" s="4" t="s">
        <v>24</v>
      </c>
      <c r="D27" s="8"/>
      <c r="E27" s="8"/>
      <c r="F27" s="64"/>
      <c r="G27" s="18"/>
    </row>
    <row r="28" spans="1:7" x14ac:dyDescent="0.2">
      <c r="A28" s="81"/>
      <c r="B28" s="59">
        <v>716</v>
      </c>
      <c r="C28" s="44" t="s">
        <v>29</v>
      </c>
      <c r="D28" s="8"/>
      <c r="E28" s="8"/>
      <c r="F28" s="64"/>
      <c r="G28" s="18"/>
    </row>
    <row r="29" spans="1:7" x14ac:dyDescent="0.2">
      <c r="A29" s="103"/>
      <c r="B29" s="6"/>
      <c r="C29" s="104"/>
      <c r="D29" s="105"/>
      <c r="E29" s="105"/>
      <c r="F29" s="106"/>
      <c r="G29" s="107"/>
    </row>
    <row r="30" spans="1:7" ht="12.6" customHeight="1" thickBot="1" x14ac:dyDescent="0.25">
      <c r="A30" s="23" t="s">
        <v>0</v>
      </c>
      <c r="B30" s="24"/>
      <c r="C30" s="25"/>
      <c r="D30" s="67">
        <f>D9+D13+D17+D23</f>
        <v>0</v>
      </c>
      <c r="E30" s="67">
        <f>E5+E9+E13+E17+E23</f>
        <v>40788</v>
      </c>
      <c r="F30" s="67">
        <f>F5+F9+F13+F17+F23</f>
        <v>35721</v>
      </c>
      <c r="G30" s="125">
        <f>G9+G13+G17+G23</f>
        <v>0</v>
      </c>
    </row>
    <row r="31" spans="1:7" ht="15.75" x14ac:dyDescent="0.2">
      <c r="A31" s="26" t="s">
        <v>10</v>
      </c>
      <c r="B31" s="27"/>
      <c r="C31" s="28"/>
      <c r="D31" s="135" t="s">
        <v>36</v>
      </c>
      <c r="E31" s="135" t="s">
        <v>37</v>
      </c>
      <c r="F31" s="135" t="s">
        <v>38</v>
      </c>
      <c r="G31" s="135" t="s">
        <v>39</v>
      </c>
    </row>
    <row r="32" spans="1:7" ht="13.5" thickBot="1" x14ac:dyDescent="0.25">
      <c r="A32" s="19" t="s">
        <v>1</v>
      </c>
      <c r="B32" s="2"/>
      <c r="C32" s="7"/>
      <c r="D32" s="139" t="s">
        <v>19</v>
      </c>
      <c r="E32" s="140" t="s">
        <v>40</v>
      </c>
      <c r="F32" s="141" t="s">
        <v>43</v>
      </c>
      <c r="G32" s="140" t="s">
        <v>41</v>
      </c>
    </row>
    <row r="33" spans="1:7" x14ac:dyDescent="0.2">
      <c r="A33" s="20"/>
      <c r="B33" s="3">
        <v>821005</v>
      </c>
      <c r="C33" s="14" t="s">
        <v>14</v>
      </c>
      <c r="D33" s="1">
        <v>3300</v>
      </c>
      <c r="E33" s="1">
        <v>3300</v>
      </c>
      <c r="F33" s="65">
        <v>3300</v>
      </c>
      <c r="G33" s="16">
        <f>F33/E33*100</f>
        <v>100</v>
      </c>
    </row>
    <row r="34" spans="1:7" x14ac:dyDescent="0.2">
      <c r="A34" s="161"/>
      <c r="B34" s="5"/>
      <c r="C34" s="162"/>
      <c r="D34" s="8"/>
      <c r="E34" s="8"/>
      <c r="F34" s="64"/>
      <c r="G34" s="16"/>
    </row>
    <row r="35" spans="1:7" x14ac:dyDescent="0.2">
      <c r="A35" s="161"/>
      <c r="B35" s="5"/>
      <c r="C35" s="162"/>
      <c r="D35" s="8"/>
      <c r="E35" s="8"/>
      <c r="F35" s="64"/>
      <c r="G35" s="16"/>
    </row>
    <row r="36" spans="1:7" ht="16.5" thickBot="1" x14ac:dyDescent="0.3">
      <c r="A36" s="29" t="s">
        <v>10</v>
      </c>
      <c r="B36" s="30"/>
      <c r="C36" s="31"/>
      <c r="D36" s="52">
        <f>SUM(D33:D35)</f>
        <v>3300</v>
      </c>
      <c r="E36" s="52">
        <f t="shared" ref="E36:F36" si="10">SUM(E33:E35)</f>
        <v>3300</v>
      </c>
      <c r="F36" s="52">
        <f t="shared" si="10"/>
        <v>3300</v>
      </c>
      <c r="G36" s="145">
        <f>F36/E36*100</f>
        <v>100</v>
      </c>
    </row>
    <row r="37" spans="1:7" ht="18.75" x14ac:dyDescent="0.3">
      <c r="A37" s="32" t="s">
        <v>7</v>
      </c>
      <c r="B37" s="33"/>
      <c r="C37" s="34"/>
      <c r="D37" s="135" t="s">
        <v>36</v>
      </c>
      <c r="E37" s="135" t="s">
        <v>37</v>
      </c>
      <c r="F37" s="135" t="s">
        <v>38</v>
      </c>
      <c r="G37" s="135" t="s">
        <v>39</v>
      </c>
    </row>
    <row r="38" spans="1:7" ht="19.5" thickBot="1" x14ac:dyDescent="0.35">
      <c r="A38" s="142"/>
      <c r="B38" s="143"/>
      <c r="C38" s="144"/>
      <c r="D38" s="139" t="s">
        <v>19</v>
      </c>
      <c r="E38" s="140" t="s">
        <v>40</v>
      </c>
      <c r="F38" s="141" t="s">
        <v>43</v>
      </c>
      <c r="G38" s="140" t="s">
        <v>41</v>
      </c>
    </row>
    <row r="39" spans="1:7" ht="14.25" x14ac:dyDescent="0.2">
      <c r="A39" s="21" t="s">
        <v>5</v>
      </c>
      <c r="B39" s="9"/>
      <c r="C39" s="10"/>
      <c r="D39" s="1">
        <v>213865</v>
      </c>
      <c r="E39" s="1">
        <v>238181</v>
      </c>
      <c r="F39" s="65">
        <v>241657</v>
      </c>
      <c r="G39" s="16">
        <f>F39/E39*100</f>
        <v>101.4593943261637</v>
      </c>
    </row>
    <row r="40" spans="1:7" ht="14.25" x14ac:dyDescent="0.2">
      <c r="A40" s="21" t="s">
        <v>6</v>
      </c>
      <c r="B40" s="9"/>
      <c r="C40" s="10"/>
      <c r="D40" s="1"/>
      <c r="E40" s="1">
        <v>40788</v>
      </c>
      <c r="F40" s="65">
        <v>35721</v>
      </c>
      <c r="G40" s="16">
        <f>F40/E40*100</f>
        <v>87.57722859664608</v>
      </c>
    </row>
    <row r="41" spans="1:7" ht="14.25" x14ac:dyDescent="0.2">
      <c r="A41" s="21" t="s">
        <v>13</v>
      </c>
      <c r="B41" s="9"/>
      <c r="C41" s="10"/>
      <c r="D41" s="1">
        <v>3300</v>
      </c>
      <c r="E41" s="1">
        <v>3300</v>
      </c>
      <c r="F41" s="65">
        <v>3300</v>
      </c>
      <c r="G41" s="16">
        <f t="shared" ref="G41:G47" si="11">F41/E41*100</f>
        <v>100</v>
      </c>
    </row>
    <row r="42" spans="1:7" ht="15.75" thickBot="1" x14ac:dyDescent="0.3">
      <c r="A42" s="152" t="s">
        <v>12</v>
      </c>
      <c r="B42" s="153"/>
      <c r="C42" s="154"/>
      <c r="D42" s="155">
        <f t="shared" ref="D42" si="12">SUM(D39:D41)</f>
        <v>217165</v>
      </c>
      <c r="E42" s="155">
        <f t="shared" ref="E42:F42" si="13">SUM(E39:E41)</f>
        <v>282269</v>
      </c>
      <c r="F42" s="155">
        <f t="shared" si="13"/>
        <v>280678</v>
      </c>
      <c r="G42" s="151">
        <f t="shared" si="11"/>
        <v>99.436353265856326</v>
      </c>
    </row>
    <row r="43" spans="1:7" ht="14.25" x14ac:dyDescent="0.2">
      <c r="A43" s="35" t="s">
        <v>3</v>
      </c>
      <c r="B43" s="36"/>
      <c r="C43" s="37"/>
      <c r="D43" s="51">
        <v>224227</v>
      </c>
      <c r="E43" s="51">
        <v>234822</v>
      </c>
      <c r="F43" s="66">
        <v>225396</v>
      </c>
      <c r="G43" s="16">
        <f t="shared" si="11"/>
        <v>95.985895699721496</v>
      </c>
    </row>
    <row r="44" spans="1:7" ht="14.25" x14ac:dyDescent="0.2">
      <c r="A44" s="21" t="s">
        <v>2</v>
      </c>
      <c r="B44" s="9"/>
      <c r="C44" s="10"/>
      <c r="D44" s="1"/>
      <c r="E44" s="1">
        <v>127453</v>
      </c>
      <c r="F44" s="65">
        <v>127853</v>
      </c>
      <c r="G44" s="16">
        <f t="shared" si="11"/>
        <v>100.31384118067052</v>
      </c>
    </row>
    <row r="45" spans="1:7" ht="14.25" x14ac:dyDescent="0.2">
      <c r="A45" s="22" t="s">
        <v>9</v>
      </c>
      <c r="B45" s="11"/>
      <c r="C45" s="12"/>
      <c r="D45" s="1">
        <v>3300</v>
      </c>
      <c r="E45" s="1">
        <v>36941</v>
      </c>
      <c r="F45" s="65">
        <v>43893</v>
      </c>
      <c r="G45" s="16">
        <f t="shared" si="11"/>
        <v>118.81919818088302</v>
      </c>
    </row>
    <row r="46" spans="1:7" ht="15.75" thickBot="1" x14ac:dyDescent="0.3">
      <c r="A46" s="147" t="s">
        <v>4</v>
      </c>
      <c r="B46" s="148"/>
      <c r="C46" s="149"/>
      <c r="D46" s="150">
        <f t="shared" ref="D46" si="14">SUM(D43:D45)</f>
        <v>227527</v>
      </c>
      <c r="E46" s="150">
        <f t="shared" ref="E46:F46" si="15">SUM(E43:E45)</f>
        <v>399216</v>
      </c>
      <c r="F46" s="150">
        <f t="shared" si="15"/>
        <v>397142</v>
      </c>
      <c r="G46" s="160">
        <f t="shared" si="11"/>
        <v>99.480481744218679</v>
      </c>
    </row>
    <row r="47" spans="1:7" ht="17.25" thickTop="1" thickBot="1" x14ac:dyDescent="0.3">
      <c r="A47" s="157" t="s">
        <v>11</v>
      </c>
      <c r="B47" s="158"/>
      <c r="C47" s="159"/>
      <c r="D47" s="146">
        <f t="shared" ref="D47" si="16">D46-D42</f>
        <v>10362</v>
      </c>
      <c r="E47" s="146">
        <f t="shared" ref="E47:F47" si="17">E46-E42</f>
        <v>116947</v>
      </c>
      <c r="F47" s="146">
        <f t="shared" si="17"/>
        <v>116464</v>
      </c>
      <c r="G47" s="168">
        <f t="shared" si="11"/>
        <v>99.586992398265878</v>
      </c>
    </row>
  </sheetData>
  <phoneticPr fontId="15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kapitálové výdavky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2017-11-16T12:57:26Z</cp:lastPrinted>
  <dcterms:created xsi:type="dcterms:W3CDTF">2015-03-11T11:13:08Z</dcterms:created>
  <dcterms:modified xsi:type="dcterms:W3CDTF">2018-02-07T14:13:54Z</dcterms:modified>
</cp:coreProperties>
</file>