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ozpočet\Rozpočet na rok 2021\navrh rozpoctu na rok 2021\"/>
    </mc:Choice>
  </mc:AlternateContent>
  <bookViews>
    <workbookView xWindow="0" yWindow="0" windowWidth="26955" windowHeight="121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E55" i="1" l="1"/>
  <c r="E44" i="1"/>
  <c r="E40" i="1"/>
  <c r="E23" i="1"/>
  <c r="E39" i="1" s="1"/>
  <c r="E9" i="1"/>
  <c r="E41" i="1" s="1"/>
  <c r="D55" i="1"/>
  <c r="D44" i="1"/>
  <c r="D40" i="1"/>
  <c r="D23" i="1"/>
  <c r="D39" i="1" s="1"/>
  <c r="D9" i="1"/>
  <c r="D41" i="1" s="1"/>
  <c r="C55" i="1"/>
  <c r="C44" i="1"/>
  <c r="C41" i="1"/>
  <c r="C40" i="1"/>
  <c r="C59" i="1" s="1"/>
  <c r="C39" i="1"/>
  <c r="C23" i="1"/>
  <c r="C21" i="1"/>
  <c r="C9" i="1"/>
  <c r="E59" i="1" l="1"/>
  <c r="E42" i="1"/>
  <c r="E21" i="1"/>
  <c r="D59" i="1"/>
  <c r="D42" i="1"/>
  <c r="D21" i="1"/>
  <c r="C42" i="1"/>
  <c r="F23" i="1"/>
  <c r="F55" i="1"/>
  <c r="F44" i="1"/>
  <c r="F40" i="1"/>
  <c r="F39" i="1"/>
  <c r="F9" i="1"/>
  <c r="F41" i="1" s="1"/>
  <c r="F21" i="1" l="1"/>
  <c r="F42" i="1"/>
  <c r="F59" i="1"/>
  <c r="H55" i="1" l="1"/>
  <c r="H44" i="1" l="1"/>
  <c r="G55" i="1" l="1"/>
  <c r="G44" i="1"/>
  <c r="G40" i="1"/>
  <c r="G23" i="1"/>
  <c r="G39" i="1" s="1"/>
  <c r="G9" i="1"/>
  <c r="G41" i="1" l="1"/>
  <c r="G59" i="1" s="1"/>
  <c r="G21" i="1"/>
  <c r="I55" i="1"/>
  <c r="I44" i="1"/>
  <c r="I40" i="1"/>
  <c r="H40" i="1"/>
  <c r="I23" i="1"/>
  <c r="H23" i="1"/>
  <c r="I9" i="1"/>
  <c r="I21" i="1" s="1"/>
  <c r="H9" i="1"/>
  <c r="G42" i="1" l="1"/>
  <c r="I41" i="1"/>
  <c r="I59" i="1" s="1"/>
  <c r="H41" i="1"/>
  <c r="H59" i="1" s="1"/>
  <c r="H21" i="1"/>
  <c r="I39" i="1"/>
  <c r="J55" i="1"/>
  <c r="J44" i="1"/>
  <c r="J40" i="1"/>
  <c r="J23" i="1"/>
  <c r="J39" i="1" s="1"/>
  <c r="J9" i="1"/>
  <c r="I42" i="1" l="1"/>
  <c r="H42" i="1"/>
  <c r="J41" i="1"/>
  <c r="J42" i="1" s="1"/>
  <c r="J21" i="1"/>
  <c r="J59" i="1" l="1"/>
</calcChain>
</file>

<file path=xl/sharedStrings.xml><?xml version="1.0" encoding="utf-8"?>
<sst xmlns="http://schemas.openxmlformats.org/spreadsheetml/2006/main" count="76" uniqueCount="68">
  <si>
    <t>Bežný rozpočet, kapitálový rozpočet - sumarizácia</t>
  </si>
  <si>
    <t xml:space="preserve">Rozpočet </t>
  </si>
  <si>
    <t>na rok 2018</t>
  </si>
  <si>
    <t>na rok 2019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</si>
  <si>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</si>
  <si>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</si>
  <si>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</si>
  <si>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</si>
  <si>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</si>
  <si>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</si>
  <si>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</si>
  <si>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</si>
  <si>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</si>
  <si>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</si>
  <si>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</si>
  <si>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</si>
  <si>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</si>
  <si>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</si>
  <si>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</si>
  <si>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</si>
  <si>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</si>
  <si>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Kanalizácia</t>
  </si>
  <si>
    <t>MŠ rekonštrukcia</t>
  </si>
  <si>
    <t>ZBERNÝ DVOR</t>
  </si>
  <si>
    <t>PHSR, nákup pozemkov</t>
  </si>
  <si>
    <t>Rekonštrukcia ústr. Kúrenia KD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</si>
  <si>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</si>
  <si>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</si>
  <si>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</si>
  <si>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</si>
  <si>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</si>
  <si>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</si>
  <si>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</si>
  <si>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</si>
  <si>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</si>
  <si>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</si>
  <si>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</si>
  <si>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</si>
  <si>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</si>
  <si>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</si>
  <si>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</si>
  <si>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</si>
  <si>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</si>
  <si>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KAM SYST</t>
  </si>
  <si>
    <t>Nevyč prostr. min. rokov MŠ</t>
  </si>
  <si>
    <t>Kamerový system</t>
  </si>
  <si>
    <t>Altánok</t>
  </si>
  <si>
    <t>na rok 2021</t>
  </si>
  <si>
    <t xml:space="preserve">Očakávaná </t>
  </si>
  <si>
    <t xml:space="preserve">skutočnosť  </t>
  </si>
  <si>
    <t>Has. zbrojnica</t>
  </si>
  <si>
    <t>Nevyč prostr. min. rokov  ZELENE OBCE</t>
  </si>
  <si>
    <t>Nevyč prostr. min. rokov HAS ZBROJNICA</t>
  </si>
  <si>
    <t>ZÁBEZPEKA</t>
  </si>
  <si>
    <t>j</t>
  </si>
  <si>
    <t>na rok 2022</t>
  </si>
  <si>
    <t>po úprave</t>
  </si>
  <si>
    <t>ZELENÁ OÁZA traktor z vlastn</t>
  </si>
  <si>
    <t>Traktor z dotácie</t>
  </si>
  <si>
    <t>ZELENE OBCE revitalizácia</t>
  </si>
  <si>
    <t>Has. zbrojnica strcha</t>
  </si>
  <si>
    <t>Zábezpeka</t>
  </si>
  <si>
    <t>Návrh rozpočtu obce Trstená na Ostrove na roky 2021-2023 - sumarizácia</t>
  </si>
  <si>
    <t>za rok 2020</t>
  </si>
  <si>
    <t>na rok 2023</t>
  </si>
  <si>
    <t>MŠ vrátenie stravné</t>
  </si>
  <si>
    <t>Nevyč. prostriedky mi. R. maľovanie MŠ</t>
  </si>
  <si>
    <t>Prevody z mimorozpočtových fondov/ rez.f.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</si>
</sst>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3" xfId="0" applyFont="1" applyFill="1" applyBorder="1"/>
    <xf numFmtId="0" fontId="3" fillId="0" borderId="2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0" fillId="0" borderId="13" xfId="0" applyBorder="1"/>
    <xf numFmtId="0" fontId="5" fillId="0" borderId="14" xfId="0" applyFont="1" applyFill="1" applyBorder="1" applyAlignment="1">
      <alignment horizontal="center"/>
    </xf>
    <xf numFmtId="0" fontId="3" fillId="0" borderId="15" xfId="0" applyFont="1" applyFill="1" applyBorder="1"/>
    <xf numFmtId="3" fontId="3" fillId="0" borderId="13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2" xfId="0" applyFont="1" applyFill="1" applyBorder="1" applyAlignment="1">
      <alignment horizontal="left"/>
    </xf>
    <xf numFmtId="0" fontId="7" fillId="0" borderId="12" xfId="0" applyFont="1" applyFill="1" applyBorder="1"/>
    <xf numFmtId="0" fontId="8" fillId="0" borderId="12" xfId="0" applyFont="1" applyFill="1" applyBorder="1"/>
    <xf numFmtId="0" fontId="8" fillId="0" borderId="15" xfId="0" applyFont="1" applyFill="1" applyBorder="1"/>
    <xf numFmtId="3" fontId="3" fillId="0" borderId="18" xfId="0" applyNumberFormat="1" applyFont="1" applyFill="1" applyBorder="1"/>
    <xf numFmtId="0" fontId="3" fillId="0" borderId="12" xfId="0" applyFont="1" applyFill="1" applyBorder="1"/>
    <xf numFmtId="0" fontId="9" fillId="0" borderId="12" xfId="0" applyFont="1" applyFill="1" applyBorder="1"/>
    <xf numFmtId="3" fontId="9" fillId="0" borderId="18" xfId="0" applyNumberFormat="1" applyFont="1" applyFill="1" applyBorder="1"/>
    <xf numFmtId="0" fontId="9" fillId="0" borderId="9" xfId="0" applyFont="1" applyFill="1" applyBorder="1"/>
    <xf numFmtId="0" fontId="10" fillId="0" borderId="21" xfId="0" applyFont="1" applyFill="1" applyBorder="1"/>
    <xf numFmtId="0" fontId="10" fillId="0" borderId="24" xfId="0" applyFont="1" applyFill="1" applyBorder="1"/>
    <xf numFmtId="0" fontId="3" fillId="0" borderId="27" xfId="0" applyFont="1" applyFill="1" applyBorder="1"/>
    <xf numFmtId="0" fontId="12" fillId="0" borderId="15" xfId="0" applyFont="1" applyFill="1" applyBorder="1"/>
    <xf numFmtId="0" fontId="12" fillId="0" borderId="12" xfId="0" applyFont="1" applyFill="1" applyBorder="1"/>
    <xf numFmtId="0" fontId="3" fillId="0" borderId="24" xfId="0" applyFont="1" applyFill="1" applyBorder="1"/>
    <xf numFmtId="0" fontId="13" fillId="0" borderId="30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33" xfId="0" applyBorder="1"/>
    <xf numFmtId="3" fontId="18" fillId="0" borderId="34" xfId="0" applyNumberFormat="1" applyFont="1" applyBorder="1"/>
    <xf numFmtId="3" fontId="0" fillId="0" borderId="12" xfId="0" applyNumberFormat="1" applyBorder="1"/>
    <xf numFmtId="3" fontId="0" fillId="0" borderId="13" xfId="0" applyNumberFormat="1" applyBorder="1"/>
    <xf numFmtId="3" fontId="8" fillId="0" borderId="16" xfId="0" applyNumberFormat="1" applyFont="1" applyFill="1" applyBorder="1"/>
    <xf numFmtId="3" fontId="8" fillId="0" borderId="34" xfId="0" applyNumberFormat="1" applyFont="1" applyFill="1" applyBorder="1"/>
    <xf numFmtId="3" fontId="9" fillId="0" borderId="13" xfId="0" applyNumberFormat="1" applyFont="1" applyFill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3" fillId="0" borderId="23" xfId="0" applyNumberFormat="1" applyFont="1" applyBorder="1"/>
    <xf numFmtId="3" fontId="3" fillId="0" borderId="26" xfId="0" applyNumberFormat="1" applyFont="1" applyFill="1" applyBorder="1"/>
    <xf numFmtId="3" fontId="3" fillId="0" borderId="28" xfId="0" applyNumberFormat="1" applyFont="1" applyFill="1" applyBorder="1"/>
    <xf numFmtId="3" fontId="3" fillId="0" borderId="25" xfId="0" applyNumberFormat="1" applyFont="1" applyFill="1" applyBorder="1"/>
    <xf numFmtId="3" fontId="3" fillId="0" borderId="29" xfId="0" applyNumberFormat="1" applyFont="1" applyFill="1" applyBorder="1"/>
    <xf numFmtId="3" fontId="13" fillId="0" borderId="31" xfId="0" applyNumberFormat="1" applyFont="1" applyFill="1" applyBorder="1"/>
    <xf numFmtId="3" fontId="13" fillId="0" borderId="32" xfId="0" applyNumberFormat="1" applyFont="1" applyFill="1" applyBorder="1"/>
    <xf numFmtId="0" fontId="12" fillId="0" borderId="21" xfId="0" applyFont="1" applyFill="1" applyBorder="1"/>
    <xf numFmtId="3" fontId="0" fillId="0" borderId="23" xfId="0" applyNumberFormat="1" applyBorder="1"/>
    <xf numFmtId="3" fontId="18" fillId="2" borderId="15" xfId="0" applyNumberFormat="1" applyFont="1" applyFill="1" applyBorder="1"/>
    <xf numFmtId="3" fontId="3" fillId="2" borderId="12" xfId="0" applyNumberFormat="1" applyFont="1" applyFill="1" applyBorder="1"/>
    <xf numFmtId="0" fontId="0" fillId="2" borderId="12" xfId="0" applyFill="1" applyBorder="1"/>
    <xf numFmtId="3" fontId="18" fillId="2" borderId="12" xfId="0" applyNumberFormat="1" applyFont="1" applyFill="1" applyBorder="1"/>
    <xf numFmtId="3" fontId="3" fillId="2" borderId="18" xfId="0" applyNumberFormat="1" applyFont="1" applyFill="1" applyBorder="1"/>
    <xf numFmtId="3" fontId="0" fillId="2" borderId="12" xfId="0" applyNumberFormat="1" applyFill="1" applyBorder="1"/>
    <xf numFmtId="3" fontId="8" fillId="2" borderId="16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3" fillId="2" borderId="22" xfId="0" applyNumberFormat="1" applyFont="1" applyFill="1" applyBorder="1"/>
    <xf numFmtId="3" fontId="3" fillId="2" borderId="26" xfId="0" applyNumberFormat="1" applyFont="1" applyFill="1" applyBorder="1"/>
    <xf numFmtId="3" fontId="0" fillId="2" borderId="18" xfId="0" applyNumberFormat="1" applyFill="1" applyBorder="1"/>
    <xf numFmtId="3" fontId="0" fillId="2" borderId="22" xfId="0" applyNumberFormat="1" applyFill="1" applyBorder="1"/>
    <xf numFmtId="3" fontId="3" fillId="2" borderId="25" xfId="0" applyNumberFormat="1" applyFont="1" applyFill="1" applyBorder="1"/>
    <xf numFmtId="3" fontId="13" fillId="2" borderId="31" xfId="0" applyNumberFormat="1" applyFont="1" applyFill="1" applyBorder="1"/>
    <xf numFmtId="0" fontId="1" fillId="2" borderId="0" xfId="0" applyFont="1" applyFill="1"/>
    <xf numFmtId="0" fontId="3" fillId="2" borderId="3" xfId="0" applyFont="1" applyFill="1" applyBorder="1"/>
    <xf numFmtId="0" fontId="19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/>
    <xf numFmtId="0" fontId="5" fillId="0" borderId="0" xfId="0" applyFont="1" applyFill="1" applyBorder="1"/>
    <xf numFmtId="1" fontId="20" fillId="0" borderId="38" xfId="0" applyNumberFormat="1" applyFont="1" applyBorder="1"/>
    <xf numFmtId="1" fontId="20" fillId="2" borderId="38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33" xfId="0" applyFill="1" applyBorder="1"/>
    <xf numFmtId="3" fontId="18" fillId="0" borderId="15" xfId="0" applyNumberFormat="1" applyFont="1" applyFill="1" applyBorder="1"/>
    <xf numFmtId="3" fontId="3" fillId="0" borderId="12" xfId="0" applyNumberFormat="1" applyFont="1" applyFill="1" applyBorder="1"/>
    <xf numFmtId="0" fontId="0" fillId="0" borderId="12" xfId="0" applyFill="1" applyBorder="1"/>
    <xf numFmtId="3" fontId="0" fillId="0" borderId="12" xfId="0" applyNumberFormat="1" applyFill="1" applyBorder="1"/>
    <xf numFmtId="3" fontId="3" fillId="0" borderId="22" xfId="0" applyNumberFormat="1" applyFont="1" applyFill="1" applyBorder="1"/>
    <xf numFmtId="3" fontId="0" fillId="0" borderId="18" xfId="0" applyNumberFormat="1" applyFill="1" applyBorder="1"/>
    <xf numFmtId="1" fontId="0" fillId="0" borderId="38" xfId="0" applyNumberFormat="1" applyFill="1" applyBorder="1"/>
    <xf numFmtId="3" fontId="0" fillId="0" borderId="22" xfId="0" applyNumberFormat="1" applyFill="1" applyBorder="1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3" fontId="0" fillId="2" borderId="12" xfId="0" applyNumberFormat="1" applyFont="1" applyFill="1" applyBorder="1"/>
    <xf numFmtId="1" fontId="20" fillId="0" borderId="39" xfId="0" applyNumberFormat="1" applyFont="1" applyBorder="1"/>
    <xf numFmtId="1" fontId="0" fillId="0" borderId="39" xfId="0" applyNumberFormat="1" applyFill="1" applyBorder="1"/>
    <xf numFmtId="1" fontId="20" fillId="2" borderId="39" xfId="0" applyNumberFormat="1" applyFont="1" applyFill="1" applyBorder="1"/>
    <xf numFmtId="49" fontId="2" fillId="0" borderId="1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7"/>
  <sheetViews>
    <sheetView tabSelected="1" workbookViewId="0">
      <selection activeCell="O57" sqref="O57"/>
    </sheetView>
  </sheetViews>
  <sheetFormatPr defaultRowHeight="15" x14ac:dyDescent="0.25"/>
  <cols>
    <col min="1" max="1" width="4.85546875" customWidth="1"/>
    <col min="2" max="2" width="42.7109375" customWidth="1"/>
    <col min="3" max="3" width="10.28515625" style="74" customWidth="1"/>
    <col min="4" max="5" width="10.28515625" style="90" customWidth="1"/>
    <col min="6" max="6" width="10" style="90" customWidth="1"/>
    <col min="7" max="7" width="9.85546875" style="74" customWidth="1"/>
    <col min="8" max="8" width="10.28515625" style="90" customWidth="1"/>
    <col min="9" max="9" width="10" customWidth="1"/>
    <col min="10" max="10" width="11.42578125" customWidth="1"/>
  </cols>
  <sheetData>
    <row r="3" spans="1:10" ht="18.75" thickBot="1" x14ac:dyDescent="0.3">
      <c r="A3" s="1" t="s">
        <v>62</v>
      </c>
      <c r="B3" s="1"/>
      <c r="C3" s="68"/>
      <c r="D3" s="78"/>
      <c r="E3" s="78"/>
      <c r="F3" s="78"/>
      <c r="G3" s="68"/>
      <c r="H3" s="78"/>
      <c r="I3" s="1"/>
      <c r="J3" s="1"/>
    </row>
    <row r="4" spans="1:10" x14ac:dyDescent="0.25">
      <c r="A4" s="96" t="s">
        <v>0</v>
      </c>
      <c r="B4" s="97"/>
      <c r="C4" s="69"/>
      <c r="D4" s="2"/>
      <c r="E4" s="3"/>
      <c r="F4" s="91" t="s">
        <v>1</v>
      </c>
      <c r="G4" s="70" t="s">
        <v>48</v>
      </c>
      <c r="H4" s="3"/>
      <c r="I4" s="2"/>
      <c r="J4" s="2"/>
    </row>
    <row r="5" spans="1:10" ht="15.75" thickBot="1" x14ac:dyDescent="0.3">
      <c r="A5" s="98"/>
      <c r="B5" s="99"/>
      <c r="C5" s="71" t="s">
        <v>1</v>
      </c>
      <c r="D5" s="4" t="s">
        <v>1</v>
      </c>
      <c r="E5" s="79" t="s">
        <v>1</v>
      </c>
      <c r="F5" s="80" t="s">
        <v>4</v>
      </c>
      <c r="G5" s="71" t="s">
        <v>49</v>
      </c>
      <c r="H5" s="79" t="s">
        <v>1</v>
      </c>
      <c r="I5" s="4" t="s">
        <v>1</v>
      </c>
      <c r="J5" s="4" t="s">
        <v>1</v>
      </c>
    </row>
    <row r="6" spans="1:10" ht="15.75" thickBot="1" x14ac:dyDescent="0.3">
      <c r="A6" s="98"/>
      <c r="B6" s="99"/>
      <c r="C6" s="72" t="s">
        <v>2</v>
      </c>
      <c r="D6" s="5" t="s">
        <v>3</v>
      </c>
      <c r="E6" s="80" t="s">
        <v>4</v>
      </c>
      <c r="F6" s="80" t="s">
        <v>56</v>
      </c>
      <c r="G6" s="72" t="s">
        <v>63</v>
      </c>
      <c r="H6" s="80" t="s">
        <v>47</v>
      </c>
      <c r="I6" s="5" t="s">
        <v>55</v>
      </c>
      <c r="J6" s="5" t="s">
        <v>64</v>
      </c>
    </row>
    <row r="7" spans="1:10" ht="15.75" thickBot="1" x14ac:dyDescent="0.3">
      <c r="A7" s="100"/>
      <c r="B7" s="101"/>
      <c r="C7" s="73"/>
      <c r="D7" s="81"/>
      <c r="E7" s="81"/>
      <c r="F7" s="81"/>
      <c r="G7" s="73"/>
      <c r="H7" s="81"/>
      <c r="I7" s="35"/>
      <c r="J7" s="35"/>
    </row>
    <row r="8" spans="1:10" x14ac:dyDescent="0.25">
      <c r="A8" s="6">
        <v>1</v>
      </c>
      <c r="B8" s="7" t="s">
        <v>5</v>
      </c>
      <c r="C8" s="53">
        <v>238800</v>
      </c>
      <c r="D8" s="82">
        <v>247289</v>
      </c>
      <c r="E8" s="82">
        <v>257266</v>
      </c>
      <c r="F8" s="82">
        <v>268189</v>
      </c>
      <c r="G8" s="53">
        <v>259100</v>
      </c>
      <c r="H8" s="82">
        <v>251885</v>
      </c>
      <c r="I8" s="36">
        <v>256860</v>
      </c>
      <c r="J8" s="36">
        <v>256860</v>
      </c>
    </row>
    <row r="9" spans="1:10" x14ac:dyDescent="0.25">
      <c r="A9" s="9">
        <v>2</v>
      </c>
      <c r="B9" s="10" t="s">
        <v>6</v>
      </c>
      <c r="C9" s="54">
        <f t="shared" ref="C9:E9" si="0">SUM(C11:C19)</f>
        <v>238686</v>
      </c>
      <c r="D9" s="83">
        <f t="shared" si="0"/>
        <v>242455</v>
      </c>
      <c r="E9" s="83">
        <f t="shared" si="0"/>
        <v>245333</v>
      </c>
      <c r="F9" s="83">
        <f t="shared" ref="F9" si="1">SUM(F11:F19)</f>
        <v>247856</v>
      </c>
      <c r="G9" s="54">
        <f t="shared" ref="G9:I9" si="2">SUM(G11:G19)</f>
        <v>250514</v>
      </c>
      <c r="H9" s="83">
        <f t="shared" si="2"/>
        <v>251722</v>
      </c>
      <c r="I9" s="11">
        <f t="shared" si="2"/>
        <v>233965</v>
      </c>
      <c r="J9" s="11">
        <f t="shared" ref="J9" si="3">SUM(J11:J19)</f>
        <v>233965</v>
      </c>
    </row>
    <row r="10" spans="1:10" x14ac:dyDescent="0.25">
      <c r="A10" s="12">
        <v>3</v>
      </c>
      <c r="B10" s="13" t="s">
        <v>7</v>
      </c>
      <c r="C10" s="55"/>
      <c r="D10" s="84"/>
      <c r="E10" s="84"/>
      <c r="F10" s="84"/>
      <c r="G10" s="55"/>
      <c r="H10" s="84"/>
      <c r="I10" s="8"/>
      <c r="J10" s="8"/>
    </row>
    <row r="11" spans="1:10" x14ac:dyDescent="0.25">
      <c r="A11" s="12">
        <v>4</v>
      </c>
      <c r="B11" s="14" t="s">
        <v>8</v>
      </c>
      <c r="C11" s="55">
        <v>114416</v>
      </c>
      <c r="D11" s="84">
        <v>128107</v>
      </c>
      <c r="E11" s="84">
        <v>130195</v>
      </c>
      <c r="F11" s="84">
        <v>126598</v>
      </c>
      <c r="G11" s="55">
        <v>126382</v>
      </c>
      <c r="H11" s="84">
        <v>139862</v>
      </c>
      <c r="I11" s="8">
        <v>121537</v>
      </c>
      <c r="J11" s="8">
        <v>121537</v>
      </c>
    </row>
    <row r="12" spans="1:10" x14ac:dyDescent="0.25">
      <c r="A12" s="12">
        <v>5</v>
      </c>
      <c r="B12" s="15" t="s">
        <v>9</v>
      </c>
      <c r="C12" s="55">
        <v>0</v>
      </c>
      <c r="D12" s="84">
        <v>0</v>
      </c>
      <c r="E12" s="84"/>
      <c r="F12" s="84">
        <v>0</v>
      </c>
      <c r="G12" s="55">
        <v>0</v>
      </c>
      <c r="H12" s="84"/>
      <c r="I12" s="8"/>
      <c r="J12" s="8"/>
    </row>
    <row r="13" spans="1:10" x14ac:dyDescent="0.25">
      <c r="A13" s="12">
        <v>6</v>
      </c>
      <c r="B13" s="15" t="s">
        <v>10</v>
      </c>
      <c r="C13" s="55">
        <v>6315</v>
      </c>
      <c r="D13" s="84">
        <v>6350</v>
      </c>
      <c r="E13" s="84">
        <v>6950</v>
      </c>
      <c r="F13" s="84">
        <v>5950</v>
      </c>
      <c r="G13" s="55">
        <v>5902</v>
      </c>
      <c r="H13" s="84">
        <v>7050</v>
      </c>
      <c r="I13" s="8">
        <v>7050</v>
      </c>
      <c r="J13" s="8">
        <v>7050</v>
      </c>
    </row>
    <row r="14" spans="1:10" x14ac:dyDescent="0.25">
      <c r="A14" s="12">
        <v>7</v>
      </c>
      <c r="B14" s="15" t="s">
        <v>11</v>
      </c>
      <c r="C14" s="55">
        <v>4602</v>
      </c>
      <c r="D14" s="84">
        <v>3601</v>
      </c>
      <c r="E14" s="84">
        <v>2974</v>
      </c>
      <c r="F14" s="84">
        <v>3166</v>
      </c>
      <c r="G14" s="55">
        <v>3066</v>
      </c>
      <c r="H14" s="84">
        <v>3106</v>
      </c>
      <c r="I14" s="8">
        <v>3174</v>
      </c>
      <c r="J14" s="8">
        <v>3174</v>
      </c>
    </row>
    <row r="15" spans="1:10" x14ac:dyDescent="0.25">
      <c r="A15" s="12">
        <v>8</v>
      </c>
      <c r="B15" s="15" t="s">
        <v>12</v>
      </c>
      <c r="C15" s="55">
        <v>16734</v>
      </c>
      <c r="D15" s="84">
        <v>16302</v>
      </c>
      <c r="E15" s="84">
        <v>17094</v>
      </c>
      <c r="F15" s="84">
        <v>17094</v>
      </c>
      <c r="G15" s="55">
        <v>20235</v>
      </c>
      <c r="H15" s="84">
        <v>20954</v>
      </c>
      <c r="I15" s="8">
        <v>20954</v>
      </c>
      <c r="J15" s="8">
        <v>20954</v>
      </c>
    </row>
    <row r="16" spans="1:10" x14ac:dyDescent="0.25">
      <c r="A16" s="12">
        <v>9</v>
      </c>
      <c r="B16" s="15" t="s">
        <v>13</v>
      </c>
      <c r="C16" s="55">
        <v>6000</v>
      </c>
      <c r="D16" s="84">
        <v>6500</v>
      </c>
      <c r="E16" s="84">
        <v>6500</v>
      </c>
      <c r="F16" s="84">
        <v>6500</v>
      </c>
      <c r="G16" s="55">
        <v>5499</v>
      </c>
      <c r="H16" s="84">
        <v>6500</v>
      </c>
      <c r="I16" s="8">
        <v>6500</v>
      </c>
      <c r="J16" s="8">
        <v>6500</v>
      </c>
    </row>
    <row r="17" spans="1:14" x14ac:dyDescent="0.25">
      <c r="A17" s="9">
        <v>10</v>
      </c>
      <c r="B17" s="15" t="s">
        <v>14</v>
      </c>
      <c r="C17" s="55">
        <v>34197</v>
      </c>
      <c r="D17" s="84">
        <v>23190</v>
      </c>
      <c r="E17" s="84">
        <v>21940</v>
      </c>
      <c r="F17" s="84">
        <v>13240</v>
      </c>
      <c r="G17" s="55">
        <v>13326</v>
      </c>
      <c r="H17" s="84">
        <v>12500</v>
      </c>
      <c r="I17" s="8">
        <v>12500</v>
      </c>
      <c r="J17" s="8">
        <v>12500</v>
      </c>
    </row>
    <row r="18" spans="1:14" x14ac:dyDescent="0.25">
      <c r="A18" s="12">
        <v>11</v>
      </c>
      <c r="B18" s="15" t="s">
        <v>15</v>
      </c>
      <c r="C18" s="55">
        <v>48330</v>
      </c>
      <c r="D18" s="84">
        <v>53100</v>
      </c>
      <c r="E18" s="84">
        <v>56980</v>
      </c>
      <c r="F18" s="84">
        <v>71572</v>
      </c>
      <c r="G18" s="55">
        <v>71141</v>
      </c>
      <c r="H18" s="84">
        <v>59250</v>
      </c>
      <c r="I18" s="8">
        <v>59250</v>
      </c>
      <c r="J18" s="8">
        <v>59250</v>
      </c>
    </row>
    <row r="19" spans="1:14" x14ac:dyDescent="0.25">
      <c r="A19" s="12">
        <v>12</v>
      </c>
      <c r="B19" s="15" t="s">
        <v>16</v>
      </c>
      <c r="C19" s="55">
        <v>8092</v>
      </c>
      <c r="D19" s="84">
        <v>5305</v>
      </c>
      <c r="E19" s="84">
        <v>2700</v>
      </c>
      <c r="F19" s="84">
        <v>3736</v>
      </c>
      <c r="G19" s="55">
        <v>4963</v>
      </c>
      <c r="H19" s="84">
        <v>2500</v>
      </c>
      <c r="I19" s="8">
        <v>3000</v>
      </c>
      <c r="J19" s="8">
        <v>3000</v>
      </c>
    </row>
    <row r="20" spans="1:14" x14ac:dyDescent="0.25">
      <c r="A20" s="9">
        <v>13</v>
      </c>
      <c r="B20" s="16" t="s">
        <v>17</v>
      </c>
      <c r="C20" s="55"/>
      <c r="D20" s="84"/>
      <c r="E20" s="84"/>
      <c r="F20" s="84"/>
      <c r="G20" s="55"/>
      <c r="H20" s="84"/>
      <c r="I20" s="8"/>
      <c r="J20" s="8"/>
      <c r="N20" t="s">
        <v>54</v>
      </c>
    </row>
    <row r="21" spans="1:14" x14ac:dyDescent="0.25">
      <c r="A21" s="12">
        <v>14</v>
      </c>
      <c r="B21" s="17" t="s">
        <v>18</v>
      </c>
      <c r="C21" s="54">
        <f t="shared" ref="C21:E21" si="4">C8-C9</f>
        <v>114</v>
      </c>
      <c r="D21" s="83">
        <f t="shared" si="4"/>
        <v>4834</v>
      </c>
      <c r="E21" s="83">
        <f t="shared" si="4"/>
        <v>11933</v>
      </c>
      <c r="F21" s="83">
        <f t="shared" ref="F21:G21" si="5">F8-F9</f>
        <v>20333</v>
      </c>
      <c r="G21" s="54">
        <f t="shared" si="5"/>
        <v>8586</v>
      </c>
      <c r="H21" s="83">
        <f t="shared" ref="H21:I21" si="6">H8-H9</f>
        <v>163</v>
      </c>
      <c r="I21" s="11">
        <f t="shared" si="6"/>
        <v>22895</v>
      </c>
      <c r="J21" s="11">
        <f t="shared" ref="J21" si="7">J8-J9</f>
        <v>22895</v>
      </c>
    </row>
    <row r="22" spans="1:14" x14ac:dyDescent="0.25">
      <c r="A22" s="9">
        <v>15</v>
      </c>
      <c r="B22" s="19" t="s">
        <v>19</v>
      </c>
      <c r="C22" s="56">
        <v>10000</v>
      </c>
      <c r="D22" s="85">
        <v>2000</v>
      </c>
      <c r="E22" s="85">
        <v>158700</v>
      </c>
      <c r="F22" s="85">
        <v>162256</v>
      </c>
      <c r="G22" s="92">
        <v>148027</v>
      </c>
      <c r="H22" s="85">
        <v>0</v>
      </c>
      <c r="I22" s="38">
        <v>0</v>
      </c>
      <c r="J22" s="38">
        <v>0</v>
      </c>
    </row>
    <row r="23" spans="1:14" x14ac:dyDescent="0.25">
      <c r="A23" s="12">
        <v>16</v>
      </c>
      <c r="B23" s="19" t="s">
        <v>20</v>
      </c>
      <c r="C23" s="57">
        <f t="shared" ref="C23:E23" si="8">SUM(C25:C37)</f>
        <v>136822</v>
      </c>
      <c r="D23" s="18">
        <f t="shared" si="8"/>
        <v>132085</v>
      </c>
      <c r="E23" s="18">
        <f t="shared" si="8"/>
        <v>180300</v>
      </c>
      <c r="F23" s="18">
        <f t="shared" ref="F23:G23" si="9">SUM(F25:F37)</f>
        <v>207256</v>
      </c>
      <c r="G23" s="57">
        <f t="shared" si="9"/>
        <v>163485</v>
      </c>
      <c r="H23" s="18">
        <f t="shared" ref="H23:I23" si="10">SUM(H25:H37)</f>
        <v>11900</v>
      </c>
      <c r="I23" s="11">
        <f t="shared" si="10"/>
        <v>0</v>
      </c>
      <c r="J23" s="11">
        <f t="shared" ref="J23" si="11">SUM(J25:J37)</f>
        <v>0</v>
      </c>
    </row>
    <row r="24" spans="1:14" x14ac:dyDescent="0.25">
      <c r="A24" s="9">
        <v>17</v>
      </c>
      <c r="B24" s="13" t="s">
        <v>7</v>
      </c>
      <c r="C24" s="58"/>
      <c r="D24" s="85"/>
      <c r="E24" s="85"/>
      <c r="F24" s="85"/>
      <c r="G24" s="58"/>
      <c r="H24" s="85"/>
      <c r="I24" s="38"/>
      <c r="J24" s="38"/>
    </row>
    <row r="25" spans="1:14" x14ac:dyDescent="0.25">
      <c r="A25" s="12">
        <v>18</v>
      </c>
      <c r="B25" s="15" t="s">
        <v>21</v>
      </c>
      <c r="C25" s="58"/>
      <c r="D25" s="85"/>
      <c r="E25" s="85"/>
      <c r="F25" s="85"/>
      <c r="G25" s="58"/>
      <c r="H25" s="85"/>
      <c r="I25" s="38"/>
      <c r="J25" s="38"/>
    </row>
    <row r="26" spans="1:14" x14ac:dyDescent="0.25">
      <c r="A26" s="9">
        <v>19</v>
      </c>
      <c r="B26" s="15" t="s">
        <v>22</v>
      </c>
      <c r="C26" s="58">
        <v>104122</v>
      </c>
      <c r="D26" s="85">
        <v>102122</v>
      </c>
      <c r="E26" s="85">
        <v>155700</v>
      </c>
      <c r="F26" s="85">
        <v>171396</v>
      </c>
      <c r="G26" s="58">
        <v>156275</v>
      </c>
      <c r="H26" s="85"/>
      <c r="I26" s="38"/>
      <c r="J26" s="38"/>
    </row>
    <row r="27" spans="1:14" x14ac:dyDescent="0.25">
      <c r="A27" s="12">
        <v>20</v>
      </c>
      <c r="B27" s="15" t="s">
        <v>23</v>
      </c>
      <c r="C27" s="58">
        <v>11200</v>
      </c>
      <c r="D27" s="85"/>
      <c r="E27" s="85"/>
      <c r="F27" s="85"/>
      <c r="G27" s="58"/>
      <c r="H27" s="85"/>
      <c r="I27" s="38"/>
      <c r="J27" s="38"/>
    </row>
    <row r="28" spans="1:14" x14ac:dyDescent="0.25">
      <c r="A28" s="9">
        <v>21</v>
      </c>
      <c r="B28" s="15" t="s">
        <v>24</v>
      </c>
      <c r="C28" s="58">
        <v>100</v>
      </c>
      <c r="D28" s="85"/>
      <c r="E28" s="85"/>
      <c r="F28" s="85"/>
      <c r="G28" s="58"/>
      <c r="H28" s="85"/>
      <c r="I28" s="38"/>
      <c r="J28" s="38"/>
    </row>
    <row r="29" spans="1:14" x14ac:dyDescent="0.25">
      <c r="A29" s="12">
        <v>22</v>
      </c>
      <c r="B29" s="15" t="s">
        <v>46</v>
      </c>
      <c r="C29" s="58">
        <v>7900</v>
      </c>
      <c r="D29" s="85"/>
      <c r="E29" s="85"/>
      <c r="F29" s="85"/>
      <c r="G29" s="58"/>
      <c r="H29" s="85"/>
      <c r="I29" s="38"/>
      <c r="J29" s="38"/>
    </row>
    <row r="30" spans="1:14" x14ac:dyDescent="0.25">
      <c r="A30" s="9">
        <v>23</v>
      </c>
      <c r="B30" s="15" t="s">
        <v>57</v>
      </c>
      <c r="C30" s="58">
        <v>2500</v>
      </c>
      <c r="D30" s="85"/>
      <c r="E30" s="85"/>
      <c r="F30" s="85"/>
      <c r="G30" s="58"/>
      <c r="H30" s="85"/>
      <c r="I30" s="38"/>
      <c r="J30" s="38"/>
    </row>
    <row r="31" spans="1:14" x14ac:dyDescent="0.25">
      <c r="A31" s="12">
        <v>24</v>
      </c>
      <c r="B31" s="15" t="s">
        <v>58</v>
      </c>
      <c r="C31" s="58"/>
      <c r="D31" s="85"/>
      <c r="E31" s="85"/>
      <c r="F31" s="85"/>
      <c r="G31" s="58"/>
      <c r="H31" s="85"/>
      <c r="I31" s="38"/>
      <c r="J31" s="38"/>
    </row>
    <row r="32" spans="1:14" x14ac:dyDescent="0.25">
      <c r="A32" s="9">
        <v>25</v>
      </c>
      <c r="B32" s="15" t="s">
        <v>45</v>
      </c>
      <c r="C32" s="58">
        <v>6900</v>
      </c>
      <c r="D32" s="85"/>
      <c r="E32" s="85"/>
      <c r="F32" s="85"/>
      <c r="G32" s="58"/>
      <c r="H32" s="85"/>
      <c r="I32" s="38"/>
      <c r="J32" s="38"/>
    </row>
    <row r="33" spans="1:10" x14ac:dyDescent="0.25">
      <c r="A33" s="12">
        <v>26</v>
      </c>
      <c r="B33" s="15" t="s">
        <v>50</v>
      </c>
      <c r="C33" s="58">
        <v>4100</v>
      </c>
      <c r="D33" s="85">
        <v>29963</v>
      </c>
      <c r="E33" s="85">
        <v>24600</v>
      </c>
      <c r="F33" s="85">
        <v>35860</v>
      </c>
      <c r="G33" s="58">
        <v>7074</v>
      </c>
      <c r="H33" s="85">
        <v>11900</v>
      </c>
      <c r="I33" s="38"/>
      <c r="J33" s="38"/>
    </row>
    <row r="34" spans="1:10" x14ac:dyDescent="0.25">
      <c r="A34" s="9"/>
      <c r="B34" s="15"/>
      <c r="C34" s="58"/>
      <c r="D34" s="85"/>
      <c r="E34" s="85"/>
      <c r="F34" s="85"/>
      <c r="G34" s="58">
        <v>136</v>
      </c>
      <c r="H34" s="85"/>
      <c r="I34" s="38"/>
      <c r="J34" s="38"/>
    </row>
    <row r="35" spans="1:10" x14ac:dyDescent="0.25">
      <c r="A35" s="9">
        <v>27</v>
      </c>
      <c r="B35" s="15" t="s">
        <v>59</v>
      </c>
      <c r="C35" s="58"/>
      <c r="D35" s="85"/>
      <c r="E35" s="85"/>
      <c r="F35" s="85"/>
      <c r="G35" s="58"/>
      <c r="H35" s="85"/>
      <c r="I35" s="38"/>
      <c r="J35" s="38"/>
    </row>
    <row r="36" spans="1:10" x14ac:dyDescent="0.25">
      <c r="A36" s="12">
        <v>28</v>
      </c>
      <c r="B36" s="15" t="s">
        <v>60</v>
      </c>
      <c r="C36" s="58"/>
      <c r="D36" s="85"/>
      <c r="E36" s="85"/>
      <c r="F36" s="85"/>
      <c r="G36" s="58"/>
      <c r="H36" s="85"/>
      <c r="I36" s="38"/>
      <c r="J36" s="38"/>
    </row>
    <row r="37" spans="1:10" x14ac:dyDescent="0.25">
      <c r="A37" s="9">
        <v>29</v>
      </c>
      <c r="B37" s="15" t="s">
        <v>25</v>
      </c>
      <c r="C37" s="58"/>
      <c r="D37" s="85"/>
      <c r="E37" s="85"/>
      <c r="F37" s="85"/>
      <c r="G37" s="58"/>
      <c r="H37" s="85"/>
      <c r="I37" s="38"/>
      <c r="J37" s="38"/>
    </row>
    <row r="38" spans="1:10" x14ac:dyDescent="0.25">
      <c r="A38" s="12">
        <v>30</v>
      </c>
      <c r="B38" s="16" t="s">
        <v>26</v>
      </c>
      <c r="C38" s="58"/>
      <c r="D38" s="85"/>
      <c r="E38" s="85"/>
      <c r="F38" s="85"/>
      <c r="G38" s="58"/>
      <c r="H38" s="85"/>
      <c r="I38" s="38"/>
      <c r="J38" s="38"/>
    </row>
    <row r="39" spans="1:10" x14ac:dyDescent="0.25">
      <c r="A39" s="9">
        <v>31</v>
      </c>
      <c r="B39" s="17" t="s">
        <v>27</v>
      </c>
      <c r="C39" s="59">
        <f t="shared" ref="C39:E39" si="12">C22-C23</f>
        <v>-126822</v>
      </c>
      <c r="D39" s="39">
        <f t="shared" si="12"/>
        <v>-130085</v>
      </c>
      <c r="E39" s="39">
        <f t="shared" si="12"/>
        <v>-21600</v>
      </c>
      <c r="F39" s="39">
        <f t="shared" ref="F39" si="13">F22-F23</f>
        <v>-45000</v>
      </c>
      <c r="G39" s="59">
        <f t="shared" ref="G39:I39" si="14">G22-G23</f>
        <v>-15458</v>
      </c>
      <c r="H39" s="39">
        <f>H22-H23</f>
        <v>-11900</v>
      </c>
      <c r="I39" s="40">
        <f t="shared" si="14"/>
        <v>0</v>
      </c>
      <c r="J39" s="40">
        <f t="shared" ref="J39" si="15">J22-J23</f>
        <v>0</v>
      </c>
    </row>
    <row r="40" spans="1:10" x14ac:dyDescent="0.25">
      <c r="A40" s="12">
        <v>32</v>
      </c>
      <c r="B40" s="20" t="s">
        <v>28</v>
      </c>
      <c r="C40" s="60">
        <f t="shared" ref="C40:E40" si="16">C8+C22</f>
        <v>248800</v>
      </c>
      <c r="D40" s="21">
        <f t="shared" si="16"/>
        <v>249289</v>
      </c>
      <c r="E40" s="21">
        <f t="shared" si="16"/>
        <v>415966</v>
      </c>
      <c r="F40" s="21">
        <f t="shared" ref="F40" si="17">F8+F22</f>
        <v>430445</v>
      </c>
      <c r="G40" s="60">
        <f t="shared" ref="G40:J40" si="18">G8+G22</f>
        <v>407127</v>
      </c>
      <c r="H40" s="21">
        <f t="shared" si="18"/>
        <v>251885</v>
      </c>
      <c r="I40" s="41">
        <f t="shared" si="18"/>
        <v>256860</v>
      </c>
      <c r="J40" s="41">
        <f t="shared" si="18"/>
        <v>256860</v>
      </c>
    </row>
    <row r="41" spans="1:10" x14ac:dyDescent="0.25">
      <c r="A41" s="9">
        <v>33</v>
      </c>
      <c r="B41" s="22" t="s">
        <v>29</v>
      </c>
      <c r="C41" s="61">
        <f>C9+C23</f>
        <v>375508</v>
      </c>
      <c r="D41" s="42">
        <f t="shared" ref="D41:E41" si="19">D9+D23</f>
        <v>374540</v>
      </c>
      <c r="E41" s="42">
        <f t="shared" si="19"/>
        <v>425633</v>
      </c>
      <c r="F41" s="42">
        <f t="shared" ref="F41" si="20">F9+F23</f>
        <v>455112</v>
      </c>
      <c r="G41" s="61">
        <f>G9+G23</f>
        <v>413999</v>
      </c>
      <c r="H41" s="42">
        <f t="shared" ref="H41:I41" si="21">H9+H23</f>
        <v>263622</v>
      </c>
      <c r="I41" s="43">
        <f t="shared" si="21"/>
        <v>233965</v>
      </c>
      <c r="J41" s="43">
        <f>J9+J23</f>
        <v>233965</v>
      </c>
    </row>
    <row r="42" spans="1:10" ht="16.5" thickBot="1" x14ac:dyDescent="0.3">
      <c r="A42" s="12">
        <v>34</v>
      </c>
      <c r="B42" s="23" t="s">
        <v>30</v>
      </c>
      <c r="C42" s="62">
        <f t="shared" ref="C42:E42" si="22">C40-C41</f>
        <v>-126708</v>
      </c>
      <c r="D42" s="86">
        <f t="shared" si="22"/>
        <v>-125251</v>
      </c>
      <c r="E42" s="86">
        <f t="shared" si="22"/>
        <v>-9667</v>
      </c>
      <c r="F42" s="86">
        <f t="shared" ref="F42" si="23">F40-F41</f>
        <v>-24667</v>
      </c>
      <c r="G42" s="62">
        <f t="shared" ref="G42:I42" si="24">G40-G41</f>
        <v>-6872</v>
      </c>
      <c r="H42" s="86">
        <f t="shared" si="24"/>
        <v>-11737</v>
      </c>
      <c r="I42" s="44">
        <f t="shared" si="24"/>
        <v>22895</v>
      </c>
      <c r="J42" s="44">
        <f t="shared" ref="J42" si="25">J40-J41</f>
        <v>22895</v>
      </c>
    </row>
    <row r="43" spans="1:10" ht="20.25" thickTop="1" thickBot="1" x14ac:dyDescent="0.3">
      <c r="A43" s="9">
        <v>35</v>
      </c>
      <c r="B43" s="24" t="s">
        <v>31</v>
      </c>
      <c r="C43" s="58"/>
      <c r="D43" s="85"/>
      <c r="E43" s="85"/>
      <c r="F43" s="85"/>
      <c r="G43" s="58"/>
      <c r="H43" s="85"/>
      <c r="I43" s="38"/>
      <c r="J43" s="38"/>
    </row>
    <row r="44" spans="1:10" ht="16.5" thickTop="1" thickBot="1" x14ac:dyDescent="0.3">
      <c r="A44" s="12">
        <v>36</v>
      </c>
      <c r="B44" s="25" t="s">
        <v>32</v>
      </c>
      <c r="C44" s="63">
        <f t="shared" ref="C44:E44" si="26">SUM(C45:C54)</f>
        <v>141867</v>
      </c>
      <c r="D44" s="45">
        <f t="shared" si="26"/>
        <v>142395</v>
      </c>
      <c r="E44" s="45">
        <f t="shared" si="26"/>
        <v>53600</v>
      </c>
      <c r="F44" s="45">
        <f t="shared" ref="F44:H44" si="27">SUM(F45:F54)</f>
        <v>68600</v>
      </c>
      <c r="G44" s="63">
        <f t="shared" si="27"/>
        <v>55760</v>
      </c>
      <c r="H44" s="45">
        <f t="shared" si="27"/>
        <v>19760</v>
      </c>
      <c r="I44" s="46">
        <f t="shared" ref="I44:J44" si="28">SUM(I45)</f>
        <v>0</v>
      </c>
      <c r="J44" s="46">
        <f t="shared" si="28"/>
        <v>0</v>
      </c>
    </row>
    <row r="45" spans="1:10" ht="15.75" thickTop="1" x14ac:dyDescent="0.25">
      <c r="A45" s="9">
        <v>37</v>
      </c>
      <c r="B45" s="26" t="s">
        <v>67</v>
      </c>
      <c r="C45" s="58">
        <v>2635</v>
      </c>
      <c r="D45" s="85">
        <v>1200</v>
      </c>
      <c r="E45" s="85"/>
      <c r="F45" s="85"/>
      <c r="G45" s="58"/>
      <c r="H45" s="85">
        <v>8500</v>
      </c>
      <c r="I45" s="38"/>
      <c r="J45" s="38"/>
    </row>
    <row r="46" spans="1:10" x14ac:dyDescent="0.25">
      <c r="A46" s="12">
        <v>38</v>
      </c>
      <c r="B46" s="26" t="s">
        <v>42</v>
      </c>
      <c r="C46" s="64">
        <v>9110</v>
      </c>
      <c r="D46" s="87">
        <v>9110</v>
      </c>
      <c r="E46" s="87"/>
      <c r="F46" s="87"/>
      <c r="G46" s="64"/>
      <c r="H46" s="87"/>
      <c r="I46" s="38"/>
      <c r="J46" s="38"/>
    </row>
    <row r="47" spans="1:10" x14ac:dyDescent="0.25">
      <c r="A47" s="9"/>
      <c r="B47" s="26" t="s">
        <v>61</v>
      </c>
      <c r="C47" s="64"/>
      <c r="D47" s="87"/>
      <c r="E47" s="87">
        <v>29000</v>
      </c>
      <c r="F47" s="87">
        <v>29000</v>
      </c>
      <c r="G47" s="64">
        <v>29000</v>
      </c>
      <c r="H47" s="87"/>
      <c r="I47" s="38"/>
      <c r="J47" s="38"/>
    </row>
    <row r="48" spans="1:10" x14ac:dyDescent="0.25">
      <c r="A48" s="9">
        <v>39</v>
      </c>
      <c r="B48" s="26" t="s">
        <v>43</v>
      </c>
      <c r="C48" s="64">
        <v>5000</v>
      </c>
      <c r="D48" s="87"/>
      <c r="E48" s="87"/>
      <c r="F48" s="87"/>
      <c r="G48" s="64"/>
      <c r="H48" s="87"/>
      <c r="I48" s="38"/>
      <c r="J48" s="38"/>
    </row>
    <row r="49" spans="1:10" x14ac:dyDescent="0.25">
      <c r="A49" s="12">
        <v>40</v>
      </c>
      <c r="B49" s="75" t="s">
        <v>51</v>
      </c>
      <c r="C49" s="76"/>
      <c r="D49" s="88"/>
      <c r="E49" s="88"/>
      <c r="F49" s="88"/>
      <c r="G49" s="77"/>
      <c r="H49" s="88"/>
      <c r="I49" s="38"/>
      <c r="J49" s="38"/>
    </row>
    <row r="50" spans="1:10" x14ac:dyDescent="0.25">
      <c r="A50" s="9">
        <v>41</v>
      </c>
      <c r="B50" s="75" t="s">
        <v>52</v>
      </c>
      <c r="C50" s="76"/>
      <c r="D50" s="88">
        <v>29963</v>
      </c>
      <c r="E50" s="88">
        <v>24600</v>
      </c>
      <c r="F50" s="88">
        <v>19020</v>
      </c>
      <c r="G50" s="77">
        <v>5640</v>
      </c>
      <c r="H50" s="88">
        <v>11260</v>
      </c>
      <c r="I50" s="38"/>
      <c r="J50" s="38"/>
    </row>
    <row r="51" spans="1:10" x14ac:dyDescent="0.25">
      <c r="A51" s="9"/>
      <c r="B51" s="75" t="s">
        <v>65</v>
      </c>
      <c r="C51" s="93"/>
      <c r="D51" s="94"/>
      <c r="E51" s="94"/>
      <c r="F51" s="94"/>
      <c r="G51" s="95">
        <v>540</v>
      </c>
      <c r="H51" s="94"/>
      <c r="I51" s="38"/>
      <c r="J51" s="38"/>
    </row>
    <row r="52" spans="1:10" x14ac:dyDescent="0.25">
      <c r="A52" s="9"/>
      <c r="B52" s="75" t="s">
        <v>66</v>
      </c>
      <c r="C52" s="93"/>
      <c r="D52" s="94"/>
      <c r="E52" s="94"/>
      <c r="F52" s="94">
        <v>5580</v>
      </c>
      <c r="G52" s="95">
        <v>5580</v>
      </c>
      <c r="H52" s="94"/>
      <c r="I52" s="38"/>
      <c r="J52" s="38"/>
    </row>
    <row r="53" spans="1:10" x14ac:dyDescent="0.25">
      <c r="A53" s="12">
        <v>42</v>
      </c>
      <c r="B53" s="26" t="s">
        <v>44</v>
      </c>
      <c r="C53" s="64">
        <v>102122</v>
      </c>
      <c r="D53" s="87">
        <v>102122</v>
      </c>
      <c r="E53" s="87"/>
      <c r="F53" s="87"/>
      <c r="G53" s="64"/>
      <c r="H53" s="87"/>
      <c r="I53" s="38"/>
      <c r="J53" s="38"/>
    </row>
    <row r="54" spans="1:10" ht="15.75" thickBot="1" x14ac:dyDescent="0.3">
      <c r="A54" s="9">
        <v>43</v>
      </c>
      <c r="B54" s="51" t="s">
        <v>33</v>
      </c>
      <c r="C54" s="65">
        <v>23000</v>
      </c>
      <c r="D54" s="89"/>
      <c r="E54" s="89"/>
      <c r="F54" s="89">
        <v>15000</v>
      </c>
      <c r="G54" s="65">
        <v>15000</v>
      </c>
      <c r="H54" s="89"/>
      <c r="I54" s="52"/>
      <c r="J54" s="52"/>
    </row>
    <row r="55" spans="1:10" ht="16.5" thickTop="1" thickBot="1" x14ac:dyDescent="0.3">
      <c r="A55" s="12">
        <v>44</v>
      </c>
      <c r="B55" s="28" t="s">
        <v>34</v>
      </c>
      <c r="C55" s="66">
        <f t="shared" ref="C55:E55" si="29">SUM(C56:C58)</f>
        <v>15110</v>
      </c>
      <c r="D55" s="47">
        <f t="shared" si="29"/>
        <v>15110</v>
      </c>
      <c r="E55" s="47">
        <f t="shared" si="29"/>
        <v>41000</v>
      </c>
      <c r="F55" s="47">
        <f t="shared" ref="F55:H55" si="30">SUM(F56:F58)</f>
        <v>41000</v>
      </c>
      <c r="G55" s="66">
        <f t="shared" si="30"/>
        <v>37000</v>
      </c>
      <c r="H55" s="47">
        <f t="shared" si="30"/>
        <v>8000</v>
      </c>
      <c r="I55" s="48">
        <f t="shared" ref="I55:J55" si="31">SUM(I56)</f>
        <v>10000</v>
      </c>
      <c r="J55" s="48">
        <f t="shared" si="31"/>
        <v>10000</v>
      </c>
    </row>
    <row r="56" spans="1:10" ht="15.75" thickTop="1" x14ac:dyDescent="0.25">
      <c r="A56" s="9">
        <v>45</v>
      </c>
      <c r="B56" s="26" t="s">
        <v>35</v>
      </c>
      <c r="C56" s="58">
        <v>6000</v>
      </c>
      <c r="D56" s="85">
        <v>6000</v>
      </c>
      <c r="E56" s="85">
        <v>12000</v>
      </c>
      <c r="F56" s="85">
        <v>12000</v>
      </c>
      <c r="G56" s="58">
        <v>8000</v>
      </c>
      <c r="H56" s="85">
        <v>8000</v>
      </c>
      <c r="I56" s="38">
        <v>10000</v>
      </c>
      <c r="J56" s="38">
        <v>10000</v>
      </c>
    </row>
    <row r="57" spans="1:10" x14ac:dyDescent="0.25">
      <c r="A57" s="12">
        <v>46</v>
      </c>
      <c r="B57" s="27" t="s">
        <v>41</v>
      </c>
      <c r="C57" s="58">
        <v>0</v>
      </c>
      <c r="D57" s="85"/>
      <c r="E57" s="85"/>
      <c r="F57" s="85"/>
      <c r="G57" s="58">
        <v>0</v>
      </c>
      <c r="H57" s="85"/>
      <c r="I57" s="37"/>
      <c r="J57" s="37"/>
    </row>
    <row r="58" spans="1:10" x14ac:dyDescent="0.25">
      <c r="A58" s="9">
        <v>47</v>
      </c>
      <c r="B58" s="27" t="s">
        <v>53</v>
      </c>
      <c r="C58" s="58">
        <v>9110</v>
      </c>
      <c r="D58" s="85">
        <v>9110</v>
      </c>
      <c r="E58" s="85">
        <v>29000</v>
      </c>
      <c r="F58" s="85">
        <v>29000</v>
      </c>
      <c r="G58" s="58">
        <v>29000</v>
      </c>
      <c r="H58" s="85"/>
      <c r="I58" s="37"/>
      <c r="J58" s="37"/>
    </row>
    <row r="59" spans="1:10" ht="15.75" thickBot="1" x14ac:dyDescent="0.3">
      <c r="A59" s="12">
        <v>48</v>
      </c>
      <c r="B59" s="29" t="s">
        <v>36</v>
      </c>
      <c r="C59" s="67">
        <f t="shared" ref="C59:E59" si="32">C40+C44-C41-C55</f>
        <v>49</v>
      </c>
      <c r="D59" s="49">
        <f t="shared" si="32"/>
        <v>2034</v>
      </c>
      <c r="E59" s="49">
        <f t="shared" si="32"/>
        <v>2933</v>
      </c>
      <c r="F59" s="49">
        <f t="shared" ref="F59" si="33">F40+F44-F41-F55</f>
        <v>2933</v>
      </c>
      <c r="G59" s="67">
        <f t="shared" ref="G59:I59" si="34">G40+G44-G41-G55</f>
        <v>11888</v>
      </c>
      <c r="H59" s="49">
        <f t="shared" si="34"/>
        <v>23</v>
      </c>
      <c r="I59" s="50">
        <f t="shared" si="34"/>
        <v>12895</v>
      </c>
      <c r="J59" s="50">
        <f t="shared" ref="J59" si="35">J40+J44-J41-J55</f>
        <v>12895</v>
      </c>
    </row>
    <row r="60" spans="1:10" x14ac:dyDescent="0.25">
      <c r="A60" s="30"/>
      <c r="B60" s="31"/>
    </row>
    <row r="61" spans="1:10" ht="15.75" x14ac:dyDescent="0.25">
      <c r="A61" s="32" t="s">
        <v>37</v>
      </c>
      <c r="B61" s="33"/>
    </row>
    <row r="62" spans="1:10" ht="15.75" x14ac:dyDescent="0.25">
      <c r="A62" s="32" t="s">
        <v>38</v>
      </c>
      <c r="B62" s="33"/>
    </row>
    <row r="63" spans="1:10" ht="15.75" x14ac:dyDescent="0.25">
      <c r="A63" s="32" t="s">
        <v>39</v>
      </c>
      <c r="B63" s="33"/>
    </row>
    <row r="64" spans="1:10" ht="15.75" x14ac:dyDescent="0.25">
      <c r="A64" s="32" t="s">
        <v>40</v>
      </c>
      <c r="B64" s="33"/>
    </row>
    <row r="65" spans="1:2" ht="15.75" x14ac:dyDescent="0.25">
      <c r="A65" s="34"/>
      <c r="B65" s="33"/>
    </row>
    <row r="66" spans="1:2" ht="15.75" x14ac:dyDescent="0.25">
      <c r="A66" s="32"/>
      <c r="B66" s="33"/>
    </row>
    <row r="67" spans="1:2" ht="15.75" x14ac:dyDescent="0.25">
      <c r="A67" s="32"/>
      <c r="B67" s="33"/>
    </row>
  </sheetData>
  <mergeCells count="1">
    <mergeCell ref="A4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2019-11-14T09:08:54Z</cp:lastPrinted>
  <dcterms:created xsi:type="dcterms:W3CDTF">2018-01-15T08:31:03Z</dcterms:created>
  <dcterms:modified xsi:type="dcterms:W3CDTF">2020-11-26T12:07:37Z</dcterms:modified>
</cp:coreProperties>
</file>