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7\cerpanie k 31122017\"/>
    </mc:Choice>
  </mc:AlternateContent>
  <bookViews>
    <workbookView xWindow="0" yWindow="0" windowWidth="28170" windowHeight="1236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Hárok1!$A$1:$G$50</definedName>
  </definedNames>
  <calcPr calcId="152511"/>
</workbook>
</file>

<file path=xl/calcChain.xml><?xml version="1.0" encoding="utf-8"?>
<calcChain xmlns="http://schemas.openxmlformats.org/spreadsheetml/2006/main">
  <c r="F36" i="1" l="1"/>
  <c r="E36" i="1" l="1"/>
  <c r="G25" i="1" l="1"/>
  <c r="G7" i="1" l="1"/>
  <c r="G12" i="1" l="1"/>
  <c r="G13" i="1"/>
  <c r="G14" i="1"/>
  <c r="G15" i="1"/>
  <c r="G16" i="1"/>
  <c r="G17" i="1"/>
  <c r="G18" i="1"/>
  <c r="G37" i="1"/>
  <c r="G41" i="1"/>
  <c r="G10" i="1"/>
  <c r="E40" i="1"/>
  <c r="E35" i="1"/>
  <c r="E32" i="1"/>
  <c r="E22" i="1"/>
  <c r="E8" i="1"/>
  <c r="E20" i="1" l="1"/>
  <c r="E33" i="1"/>
  <c r="D40" i="1"/>
  <c r="F40" i="1"/>
  <c r="D22" i="1"/>
  <c r="F22" i="1"/>
  <c r="G22" i="1" s="1"/>
  <c r="F35" i="1" l="1"/>
  <c r="G40" i="1"/>
  <c r="E42" i="1"/>
  <c r="E34" i="1"/>
  <c r="D8" i="1"/>
  <c r="F8" i="1"/>
  <c r="G8" i="1" s="1"/>
  <c r="D36" i="1" l="1"/>
  <c r="G36" i="1"/>
  <c r="G35" i="1" s="1"/>
  <c r="D35" i="1" l="1"/>
  <c r="F33" i="1"/>
  <c r="G33" i="1" s="1"/>
  <c r="F32" i="1"/>
  <c r="G32" i="1" s="1"/>
  <c r="D33" i="1"/>
  <c r="D32" i="1"/>
  <c r="F20" i="1"/>
  <c r="G20" i="1" s="1"/>
  <c r="D20" i="1"/>
  <c r="F34" i="1" l="1"/>
  <c r="G34" i="1" s="1"/>
  <c r="F42" i="1"/>
  <c r="G42" i="1" s="1"/>
  <c r="D42" i="1"/>
  <c r="D34" i="1"/>
</calcChain>
</file>

<file path=xl/sharedStrings.xml><?xml version="1.0" encoding="utf-8"?>
<sst xmlns="http://schemas.openxmlformats.org/spreadsheetml/2006/main" count="50" uniqueCount="49">
  <si>
    <t>Bežný rozpočet, kapitálový rozpočet - sumarizácia</t>
  </si>
  <si>
    <t>Bežné príjmy spolu:</t>
  </si>
  <si>
    <t>Bežné výdavky spolu:</t>
  </si>
  <si>
    <t xml:space="preserve">   z toho:</t>
  </si>
  <si>
    <t>bežného rozpočtu:</t>
  </si>
  <si>
    <t>Kapitálové príjmy spolu:</t>
  </si>
  <si>
    <t xml:space="preserve">Kapitálové výdavky spolu: </t>
  </si>
  <si>
    <t>kapitálového rozpočtu:</t>
  </si>
  <si>
    <t>PRÍJMY SPOLU (bežné + kapitálové):</t>
  </si>
  <si>
    <t>VÝDAVKY SPOLU (bežné + kapitálové):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</si>
  <si>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</si>
  <si>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</si>
  <si>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</si>
  <si>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</si>
  <si>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</si>
  <si>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</si>
  <si>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</si>
  <si>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 xml:space="preserve">Výdavky </t>
  </si>
  <si>
    <t>Schodok</t>
  </si>
  <si>
    <t xml:space="preserve">        Bývanie a občianska vybavenosť </t>
  </si>
  <si>
    <t xml:space="preserve">        Vzdelávanie </t>
  </si>
  <si>
    <t xml:space="preserve">        Sociálne zabezpečenie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</si>
  <si>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</si>
  <si>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</si>
  <si>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</si>
  <si>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</si>
  <si>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Rekreácia, kultúra a náboženstvo </t>
  </si>
  <si>
    <t xml:space="preserve">        Verejnej správy, ekonomická a rozpočtová oblasť</t>
  </si>
  <si>
    <t>Prevody z mimorozpočtových fondov</t>
  </si>
  <si>
    <t>Spkácanie istiny bankového úveru</t>
  </si>
  <si>
    <t>Kanalizácia</t>
  </si>
  <si>
    <t>Prípr.projekt.dok.-KD plyn. has. zbr. , DP........</t>
  </si>
  <si>
    <t>PHSR, nákup pozemkov</t>
  </si>
  <si>
    <t>Rekonštrukcia ústr. Kúrenia KD</t>
  </si>
  <si>
    <t>Rozpočet</t>
  </si>
  <si>
    <t xml:space="preserve">Rozpočet </t>
  </si>
  <si>
    <t>Skutočnosť</t>
  </si>
  <si>
    <t>%</t>
  </si>
  <si>
    <t>po úprave</t>
  </si>
  <si>
    <t>plnenia</t>
  </si>
  <si>
    <t>r. 2017</t>
  </si>
  <si>
    <t>MŠ - rekonštrukcia</t>
  </si>
  <si>
    <t>ZBERNY DVOR</t>
  </si>
  <si>
    <t>Úver</t>
  </si>
  <si>
    <t>Prebytok/Schodok</t>
  </si>
  <si>
    <t>Prebytok/schodok</t>
  </si>
  <si>
    <t xml:space="preserve">                                             Plnenie rozpočtu príjmov obce Trstená na Ostrove za rok 2017</t>
  </si>
  <si>
    <t>k 31.12.2017</t>
  </si>
  <si>
    <t>Zábezpeka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</si>
</sst>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9" fillId="0" borderId="6" xfId="0" applyFont="1" applyFill="1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4" xfId="0" applyBorder="1"/>
    <xf numFmtId="0" fontId="4" fillId="0" borderId="8" xfId="0" applyFont="1" applyFill="1" applyBorder="1"/>
    <xf numFmtId="0" fontId="4" fillId="0" borderId="0" xfId="0" applyFont="1"/>
    <xf numFmtId="0" fontId="17" fillId="0" borderId="9" xfId="0" applyFont="1" applyBorder="1" applyAlignment="1">
      <alignment horizontal="center"/>
    </xf>
    <xf numFmtId="0" fontId="4" fillId="0" borderId="4" xfId="0" applyFont="1" applyBorder="1"/>
    <xf numFmtId="1" fontId="4" fillId="0" borderId="11" xfId="0" applyNumberFormat="1" applyFont="1" applyBorder="1"/>
    <xf numFmtId="1" fontId="1" fillId="0" borderId="11" xfId="0" applyNumberFormat="1" applyFont="1" applyBorder="1"/>
    <xf numFmtId="0" fontId="18" fillId="0" borderId="2" xfId="0" applyFont="1" applyFill="1" applyBorder="1"/>
    <xf numFmtId="0" fontId="3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4" fontId="1" fillId="0" borderId="11" xfId="0" applyNumberFormat="1" applyFont="1" applyBorder="1"/>
    <xf numFmtId="3" fontId="1" fillId="0" borderId="11" xfId="0" applyNumberFormat="1" applyFont="1" applyBorder="1"/>
    <xf numFmtId="2" fontId="1" fillId="0" borderId="11" xfId="0" applyNumberFormat="1" applyFont="1" applyBorder="1"/>
    <xf numFmtId="0" fontId="0" fillId="0" borderId="11" xfId="0" applyBorder="1"/>
    <xf numFmtId="0" fontId="4" fillId="0" borderId="11" xfId="0" applyFont="1" applyBorder="1"/>
    <xf numFmtId="0" fontId="0" fillId="0" borderId="16" xfId="0" applyBorder="1" applyAlignment="1">
      <alignment horizontal="right"/>
    </xf>
    <xf numFmtId="3" fontId="4" fillId="0" borderId="11" xfId="0" applyNumberFormat="1" applyFont="1" applyFill="1" applyBorder="1"/>
    <xf numFmtId="0" fontId="0" fillId="0" borderId="20" xfId="0" applyBorder="1"/>
    <xf numFmtId="1" fontId="0" fillId="0" borderId="4" xfId="0" applyNumberFormat="1" applyBorder="1"/>
    <xf numFmtId="3" fontId="0" fillId="0" borderId="16" xfId="0" applyNumberFormat="1" applyBorder="1"/>
    <xf numFmtId="3" fontId="1" fillId="0" borderId="4" xfId="0" applyNumberFormat="1" applyFont="1" applyBorder="1"/>
    <xf numFmtId="1" fontId="0" fillId="0" borderId="16" xfId="0" applyNumberFormat="1" applyFont="1" applyBorder="1"/>
    <xf numFmtId="0" fontId="4" fillId="0" borderId="7" xfId="0" applyFont="1" applyFill="1" applyBorder="1"/>
    <xf numFmtId="0" fontId="18" fillId="0" borderId="1" xfId="0" applyFont="1" applyFill="1" applyBorder="1" applyAlignment="1">
      <alignment horizontal="center"/>
    </xf>
    <xf numFmtId="1" fontId="0" fillId="0" borderId="2" xfId="0" applyNumberFormat="1" applyBorder="1"/>
    <xf numFmtId="1" fontId="4" fillId="0" borderId="23" xfId="0" applyNumberFormat="1" applyFont="1" applyBorder="1"/>
    <xf numFmtId="1" fontId="4" fillId="0" borderId="6" xfId="0" applyNumberFormat="1" applyFont="1" applyBorder="1"/>
    <xf numFmtId="1" fontId="4" fillId="0" borderId="17" xfId="0" applyNumberFormat="1" applyFont="1" applyBorder="1"/>
    <xf numFmtId="0" fontId="4" fillId="0" borderId="11" xfId="0" applyFont="1" applyFill="1" applyBorder="1"/>
    <xf numFmtId="0" fontId="4" fillId="0" borderId="17" xfId="0" applyFont="1" applyFill="1" applyBorder="1"/>
    <xf numFmtId="0" fontId="4" fillId="0" borderId="21" xfId="0" applyFont="1" applyFill="1" applyBorder="1"/>
    <xf numFmtId="0" fontId="11" fillId="0" borderId="18" xfId="0" applyFont="1" applyFill="1" applyBorder="1"/>
    <xf numFmtId="0" fontId="8" fillId="0" borderId="4" xfId="0" applyFont="1" applyFill="1" applyBorder="1"/>
    <xf numFmtId="3" fontId="4" fillId="0" borderId="16" xfId="0" applyNumberFormat="1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2" fontId="21" fillId="0" borderId="24" xfId="0" applyNumberFormat="1" applyFont="1" applyBorder="1"/>
    <xf numFmtId="0" fontId="3" fillId="0" borderId="25" xfId="0" applyFont="1" applyFill="1" applyBorder="1" applyAlignment="1">
      <alignment horizontal="center"/>
    </xf>
    <xf numFmtId="2" fontId="21" fillId="0" borderId="26" xfId="0" applyNumberFormat="1" applyFont="1" applyBorder="1"/>
    <xf numFmtId="0" fontId="3" fillId="0" borderId="27" xfId="0" applyFont="1" applyFill="1" applyBorder="1" applyAlignment="1">
      <alignment horizontal="center"/>
    </xf>
    <xf numFmtId="0" fontId="9" fillId="0" borderId="8" xfId="0" applyFont="1" applyFill="1" applyBorder="1"/>
    <xf numFmtId="2" fontId="21" fillId="0" borderId="28" xfId="0" applyNumberFormat="1" applyFont="1" applyBorder="1"/>
    <xf numFmtId="0" fontId="0" fillId="0" borderId="2" xfId="0" applyFont="1" applyBorder="1"/>
    <xf numFmtId="3" fontId="4" fillId="0" borderId="2" xfId="0" applyNumberFormat="1" applyFont="1" applyBorder="1"/>
    <xf numFmtId="0" fontId="0" fillId="0" borderId="31" xfId="0" applyBorder="1"/>
    <xf numFmtId="0" fontId="0" fillId="0" borderId="13" xfId="0" applyBorder="1"/>
    <xf numFmtId="0" fontId="0" fillId="0" borderId="30" xfId="0" applyBorder="1"/>
    <xf numFmtId="2" fontId="21" fillId="0" borderId="32" xfId="0" applyNumberFormat="1" applyFont="1" applyBorder="1"/>
    <xf numFmtId="0" fontId="3" fillId="0" borderId="33" xfId="0" applyFont="1" applyBorder="1" applyAlignment="1">
      <alignment horizontal="center"/>
    </xf>
    <xf numFmtId="49" fontId="19" fillId="0" borderId="33" xfId="0" applyNumberFormat="1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1" fontId="4" fillId="0" borderId="34" xfId="0" applyNumberFormat="1" applyFont="1" applyBorder="1"/>
    <xf numFmtId="0" fontId="3" fillId="0" borderId="35" xfId="0" applyFont="1" applyFill="1" applyBorder="1" applyAlignment="1">
      <alignment horizontal="center"/>
    </xf>
    <xf numFmtId="0" fontId="18" fillId="0" borderId="5" xfId="0" applyFont="1" applyFill="1" applyBorder="1"/>
    <xf numFmtId="0" fontId="0" fillId="0" borderId="36" xfId="0" applyBorder="1" applyAlignment="1">
      <alignment horizontal="right"/>
    </xf>
    <xf numFmtId="0" fontId="0" fillId="0" borderId="36" xfId="0" applyBorder="1"/>
    <xf numFmtId="2" fontId="21" fillId="0" borderId="37" xfId="0" applyNumberFormat="1" applyFont="1" applyBorder="1"/>
    <xf numFmtId="49" fontId="2" fillId="0" borderId="14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/>
    </xf>
    <xf numFmtId="0" fontId="18" fillId="0" borderId="4" xfId="0" applyFont="1" applyFill="1" applyBorder="1"/>
    <xf numFmtId="0" fontId="0" fillId="0" borderId="11" xfId="0" applyBorder="1" applyAlignment="1">
      <alignment horizontal="right"/>
    </xf>
    <xf numFmtId="2" fontId="21" fillId="0" borderId="39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topLeftCell="A22" workbookViewId="0">
      <selection activeCell="H38" sqref="H38"/>
    </sheetView>
  </sheetViews>
  <sheetFormatPr defaultRowHeight="12.75" x14ac:dyDescent="0.2"/>
  <cols>
    <col min="1" max="1" width="4.140625" customWidth="1"/>
    <col min="2" max="2" width="4" customWidth="1"/>
    <col min="3" max="3" width="46.85546875" customWidth="1"/>
    <col min="4" max="5" width="9.42578125" customWidth="1"/>
    <col min="6" max="6" width="10" customWidth="1"/>
  </cols>
  <sheetData>
    <row r="1" spans="2:8" s="22" customFormat="1" x14ac:dyDescent="0.2"/>
    <row r="2" spans="2:8" s="18" customFormat="1" ht="18.75" thickBot="1" x14ac:dyDescent="0.3">
      <c r="B2" s="54"/>
      <c r="C2" s="54" t="s">
        <v>46</v>
      </c>
      <c r="D2" s="54"/>
      <c r="E2" s="54"/>
      <c r="F2" s="55"/>
      <c r="G2"/>
      <c r="H2"/>
    </row>
    <row r="3" spans="2:8" ht="13.15" customHeight="1" x14ac:dyDescent="0.2">
      <c r="B3" s="79" t="s">
        <v>0</v>
      </c>
      <c r="C3" s="80"/>
      <c r="D3" s="23"/>
      <c r="E3" s="23"/>
      <c r="F3" s="23"/>
      <c r="G3" s="23"/>
    </row>
    <row r="4" spans="2:8" x14ac:dyDescent="0.2">
      <c r="B4" s="81"/>
      <c r="C4" s="82"/>
      <c r="D4" s="56" t="s">
        <v>34</v>
      </c>
      <c r="E4" s="57" t="s">
        <v>35</v>
      </c>
      <c r="F4" s="57" t="s">
        <v>36</v>
      </c>
      <c r="G4" s="57" t="s">
        <v>37</v>
      </c>
    </row>
    <row r="5" spans="2:8" ht="15" customHeight="1" thickBot="1" x14ac:dyDescent="0.25">
      <c r="B5" s="81"/>
      <c r="C5" s="82"/>
      <c r="D5" s="70" t="s">
        <v>40</v>
      </c>
      <c r="E5" s="71" t="s">
        <v>38</v>
      </c>
      <c r="F5" s="72" t="s">
        <v>47</v>
      </c>
      <c r="G5" s="71" t="s">
        <v>39</v>
      </c>
    </row>
    <row r="6" spans="2:8" ht="0.6" hidden="1" customHeight="1" thickTop="1" thickBot="1" x14ac:dyDescent="0.25">
      <c r="B6" s="83"/>
      <c r="C6" s="84"/>
      <c r="D6" s="66"/>
      <c r="E6" s="66"/>
      <c r="F6" s="67"/>
      <c r="G6" s="68"/>
    </row>
    <row r="7" spans="2:8" x14ac:dyDescent="0.2">
      <c r="B7" s="1">
        <v>1</v>
      </c>
      <c r="C7" s="2" t="s">
        <v>1</v>
      </c>
      <c r="D7" s="53">
        <v>224227</v>
      </c>
      <c r="E7" s="53">
        <v>234822</v>
      </c>
      <c r="F7" s="65">
        <v>225396</v>
      </c>
      <c r="G7" s="58">
        <f t="shared" ref="G7" si="0">F7/E7*100</f>
        <v>95.985895699721496</v>
      </c>
    </row>
    <row r="8" spans="2:8" x14ac:dyDescent="0.2">
      <c r="B8" s="1">
        <v>2</v>
      </c>
      <c r="C8" s="2" t="s">
        <v>2</v>
      </c>
      <c r="D8" s="53">
        <f t="shared" ref="D8:F8" si="1">SUM(D10:D18)</f>
        <v>213865</v>
      </c>
      <c r="E8" s="53">
        <f t="shared" ref="E8" si="2">SUM(E10:E18)</f>
        <v>238181</v>
      </c>
      <c r="F8" s="53">
        <f t="shared" si="1"/>
        <v>241657</v>
      </c>
      <c r="G8" s="58">
        <f t="shared" ref="G8:G42" si="3">F8/E8*100</f>
        <v>101.4593943261637</v>
      </c>
    </row>
    <row r="9" spans="2:8" x14ac:dyDescent="0.2">
      <c r="B9" s="3">
        <v>3</v>
      </c>
      <c r="C9" s="5" t="s">
        <v>3</v>
      </c>
      <c r="D9" s="30"/>
      <c r="E9" s="30"/>
      <c r="F9" s="20"/>
      <c r="G9" s="37"/>
    </row>
    <row r="10" spans="2:8" x14ac:dyDescent="0.2">
      <c r="B10" s="3">
        <v>4</v>
      </c>
      <c r="C10" s="6" t="s">
        <v>27</v>
      </c>
      <c r="D10" s="31">
        <v>105876</v>
      </c>
      <c r="E10" s="31">
        <v>122972</v>
      </c>
      <c r="F10" s="38">
        <v>122414</v>
      </c>
      <c r="G10" s="58">
        <f t="shared" si="3"/>
        <v>99.546238168038244</v>
      </c>
    </row>
    <row r="11" spans="2:8" x14ac:dyDescent="0.2">
      <c r="B11" s="3">
        <v>5</v>
      </c>
      <c r="C11" s="7" t="s">
        <v>22</v>
      </c>
      <c r="D11" s="31">
        <v>0</v>
      </c>
      <c r="E11" s="31">
        <v>0</v>
      </c>
      <c r="F11" s="38">
        <v>0</v>
      </c>
      <c r="G11" s="58"/>
    </row>
    <row r="12" spans="2:8" x14ac:dyDescent="0.2">
      <c r="B12" s="3">
        <v>6</v>
      </c>
      <c r="C12" s="7" t="s">
        <v>23</v>
      </c>
      <c r="D12" s="31">
        <v>8685</v>
      </c>
      <c r="E12" s="31">
        <v>6685</v>
      </c>
      <c r="F12" s="38">
        <v>7710</v>
      </c>
      <c r="G12" s="58">
        <f t="shared" si="3"/>
        <v>115.33283470456246</v>
      </c>
    </row>
    <row r="13" spans="2:8" x14ac:dyDescent="0.2">
      <c r="B13" s="3">
        <v>7</v>
      </c>
      <c r="C13" s="7" t="s">
        <v>24</v>
      </c>
      <c r="D13" s="31">
        <v>2299</v>
      </c>
      <c r="E13" s="31">
        <v>2299</v>
      </c>
      <c r="F13" s="38">
        <v>2387</v>
      </c>
      <c r="G13" s="58">
        <f t="shared" si="3"/>
        <v>103.82775119617224</v>
      </c>
    </row>
    <row r="14" spans="2:8" x14ac:dyDescent="0.2">
      <c r="B14" s="3">
        <v>8</v>
      </c>
      <c r="C14" s="7" t="s">
        <v>25</v>
      </c>
      <c r="D14" s="31">
        <v>13450</v>
      </c>
      <c r="E14" s="31">
        <v>13450</v>
      </c>
      <c r="F14" s="38">
        <v>13464</v>
      </c>
      <c r="G14" s="58">
        <f t="shared" si="3"/>
        <v>100.10408921933085</v>
      </c>
    </row>
    <row r="15" spans="2:8" x14ac:dyDescent="0.2">
      <c r="B15" s="3">
        <v>9</v>
      </c>
      <c r="C15" s="7" t="s">
        <v>19</v>
      </c>
      <c r="D15" s="31">
        <v>5200</v>
      </c>
      <c r="E15" s="31">
        <v>5200</v>
      </c>
      <c r="F15" s="38">
        <v>5831</v>
      </c>
      <c r="G15" s="58">
        <f t="shared" si="3"/>
        <v>112.13461538461537</v>
      </c>
    </row>
    <row r="16" spans="2:8" x14ac:dyDescent="0.2">
      <c r="B16" s="1">
        <v>10</v>
      </c>
      <c r="C16" s="7" t="s">
        <v>26</v>
      </c>
      <c r="D16" s="31">
        <v>25040</v>
      </c>
      <c r="E16" s="31">
        <v>34260</v>
      </c>
      <c r="F16" s="38">
        <v>36089</v>
      </c>
      <c r="G16" s="58">
        <f t="shared" si="3"/>
        <v>105.33858727378866</v>
      </c>
    </row>
    <row r="17" spans="2:7" x14ac:dyDescent="0.2">
      <c r="B17" s="3">
        <v>11</v>
      </c>
      <c r="C17" s="7" t="s">
        <v>20</v>
      </c>
      <c r="D17" s="31">
        <v>43215</v>
      </c>
      <c r="E17" s="31">
        <v>43215</v>
      </c>
      <c r="F17" s="38">
        <v>45585</v>
      </c>
      <c r="G17" s="58">
        <f t="shared" si="3"/>
        <v>105.48420687261368</v>
      </c>
    </row>
    <row r="18" spans="2:7" x14ac:dyDescent="0.2">
      <c r="B18" s="3">
        <v>12</v>
      </c>
      <c r="C18" s="7" t="s">
        <v>21</v>
      </c>
      <c r="D18" s="40">
        <v>10100</v>
      </c>
      <c r="E18" s="40">
        <v>10100</v>
      </c>
      <c r="F18" s="38">
        <v>8177</v>
      </c>
      <c r="G18" s="58">
        <f t="shared" si="3"/>
        <v>80.960396039603964</v>
      </c>
    </row>
    <row r="19" spans="2:7" x14ac:dyDescent="0.2">
      <c r="B19" s="1">
        <v>13</v>
      </c>
      <c r="C19" s="8" t="s">
        <v>45</v>
      </c>
      <c r="D19" s="39"/>
      <c r="E19" s="39"/>
      <c r="F19" s="44"/>
      <c r="G19" s="58"/>
    </row>
    <row r="20" spans="2:7" x14ac:dyDescent="0.2">
      <c r="B20" s="3"/>
      <c r="C20" s="9" t="s">
        <v>4</v>
      </c>
      <c r="D20" s="36">
        <f>D7-D8</f>
        <v>10362</v>
      </c>
      <c r="E20" s="36">
        <f>E7-E8</f>
        <v>-3359</v>
      </c>
      <c r="F20" s="36">
        <f>F7-F8</f>
        <v>-16261</v>
      </c>
      <c r="G20" s="58">
        <f t="shared" si="3"/>
        <v>484.10241143197379</v>
      </c>
    </row>
    <row r="21" spans="2:7" x14ac:dyDescent="0.2">
      <c r="B21" s="1">
        <v>14</v>
      </c>
      <c r="C21" s="4" t="s">
        <v>5</v>
      </c>
      <c r="D21" s="25"/>
      <c r="E21" s="25">
        <v>127453</v>
      </c>
      <c r="F21" s="24">
        <v>127853</v>
      </c>
      <c r="G21" s="58"/>
    </row>
    <row r="22" spans="2:7" x14ac:dyDescent="0.2">
      <c r="B22" s="3">
        <v>16</v>
      </c>
      <c r="C22" s="4" t="s">
        <v>6</v>
      </c>
      <c r="D22" s="48">
        <f t="shared" ref="D22:F22" si="4">SUM(D24:D29)</f>
        <v>0</v>
      </c>
      <c r="E22" s="48">
        <f t="shared" ref="E22" si="5">SUM(E24:E29)</f>
        <v>40788</v>
      </c>
      <c r="F22" s="48">
        <f t="shared" si="4"/>
        <v>35721</v>
      </c>
      <c r="G22" s="58">
        <f t="shared" si="3"/>
        <v>87.57722859664608</v>
      </c>
    </row>
    <row r="23" spans="2:7" x14ac:dyDescent="0.2">
      <c r="B23" s="3">
        <v>17</v>
      </c>
      <c r="C23" s="5" t="s">
        <v>3</v>
      </c>
      <c r="D23" s="32"/>
      <c r="E23" s="32"/>
      <c r="F23" s="20"/>
      <c r="G23" s="58"/>
    </row>
    <row r="24" spans="2:7" x14ac:dyDescent="0.2">
      <c r="B24" s="3">
        <v>18</v>
      </c>
      <c r="C24" s="7" t="s">
        <v>30</v>
      </c>
      <c r="D24" s="26"/>
      <c r="E24" s="26"/>
      <c r="F24" s="20"/>
      <c r="G24" s="58"/>
    </row>
    <row r="25" spans="2:7" x14ac:dyDescent="0.2">
      <c r="B25" s="1">
        <v>19</v>
      </c>
      <c r="C25" s="7" t="s">
        <v>41</v>
      </c>
      <c r="D25" s="26"/>
      <c r="E25" s="26">
        <v>12600</v>
      </c>
      <c r="F25" s="20">
        <v>9702</v>
      </c>
      <c r="G25" s="58">
        <f t="shared" si="3"/>
        <v>77</v>
      </c>
    </row>
    <row r="26" spans="2:7" x14ac:dyDescent="0.2">
      <c r="B26" s="3">
        <v>20</v>
      </c>
      <c r="C26" s="7" t="s">
        <v>31</v>
      </c>
      <c r="D26" s="26"/>
      <c r="E26" s="26"/>
      <c r="F26" s="20"/>
      <c r="G26" s="58"/>
    </row>
    <row r="27" spans="2:7" x14ac:dyDescent="0.2">
      <c r="B27" s="3"/>
      <c r="C27" s="7" t="s">
        <v>42</v>
      </c>
      <c r="D27" s="26"/>
      <c r="E27" s="26">
        <v>4000</v>
      </c>
      <c r="F27" s="20">
        <v>1831</v>
      </c>
      <c r="G27" s="58"/>
    </row>
    <row r="28" spans="2:7" x14ac:dyDescent="0.2">
      <c r="B28" s="3">
        <v>21</v>
      </c>
      <c r="C28" s="7" t="s">
        <v>32</v>
      </c>
      <c r="D28" s="33"/>
      <c r="E28" s="33">
        <v>24188</v>
      </c>
      <c r="F28" s="20">
        <v>24188</v>
      </c>
      <c r="G28" s="58"/>
    </row>
    <row r="29" spans="2:7" x14ac:dyDescent="0.2">
      <c r="B29" s="3">
        <v>22</v>
      </c>
      <c r="C29" s="7" t="s">
        <v>33</v>
      </c>
      <c r="D29" s="33"/>
      <c r="E29" s="33"/>
      <c r="F29" s="20"/>
      <c r="G29" s="58"/>
    </row>
    <row r="30" spans="2:7" x14ac:dyDescent="0.2">
      <c r="B30" s="3">
        <v>23</v>
      </c>
      <c r="C30" s="52" t="s">
        <v>18</v>
      </c>
      <c r="D30" s="33"/>
      <c r="E30" s="33"/>
      <c r="F30" s="20"/>
      <c r="G30" s="58"/>
    </row>
    <row r="31" spans="2:7" x14ac:dyDescent="0.2">
      <c r="B31" s="1"/>
      <c r="C31" s="9" t="s">
        <v>7</v>
      </c>
      <c r="D31" s="34"/>
      <c r="E31" s="34"/>
      <c r="F31" s="24"/>
      <c r="G31" s="58"/>
    </row>
    <row r="32" spans="2:7" x14ac:dyDescent="0.2">
      <c r="B32" s="3">
        <v>24</v>
      </c>
      <c r="C32" s="10" t="s">
        <v>8</v>
      </c>
      <c r="D32" s="25">
        <f>D7+D21</f>
        <v>224227</v>
      </c>
      <c r="E32" s="25">
        <f t="shared" ref="E32" si="6">E7+E21</f>
        <v>362275</v>
      </c>
      <c r="F32" s="25">
        <f>F7+F21</f>
        <v>353249</v>
      </c>
      <c r="G32" s="58">
        <f t="shared" si="3"/>
        <v>97.508522531226276</v>
      </c>
    </row>
    <row r="33" spans="2:7" x14ac:dyDescent="0.2">
      <c r="B33" s="3">
        <v>25</v>
      </c>
      <c r="C33" s="11" t="s">
        <v>9</v>
      </c>
      <c r="D33" s="25">
        <f>D8+D22</f>
        <v>213865</v>
      </c>
      <c r="E33" s="25">
        <f t="shared" ref="E33" si="7">E8+E22</f>
        <v>278969</v>
      </c>
      <c r="F33" s="25">
        <f>F8+F22</f>
        <v>277378</v>
      </c>
      <c r="G33" s="58">
        <f t="shared" si="3"/>
        <v>99.429685735691066</v>
      </c>
    </row>
    <row r="34" spans="2:7" ht="15.75" thickBot="1" x14ac:dyDescent="0.25">
      <c r="B34" s="59">
        <v>26</v>
      </c>
      <c r="C34" s="12" t="s">
        <v>44</v>
      </c>
      <c r="D34" s="45">
        <f>D32-D33</f>
        <v>10362</v>
      </c>
      <c r="E34" s="45">
        <f>E32-E33</f>
        <v>83306</v>
      </c>
      <c r="F34" s="46">
        <f>F32-F33</f>
        <v>75871</v>
      </c>
      <c r="G34" s="60">
        <f t="shared" si="3"/>
        <v>91.075072623820603</v>
      </c>
    </row>
    <row r="35" spans="2:7" ht="19.5" thickTop="1" thickBot="1" x14ac:dyDescent="0.25">
      <c r="B35" s="61">
        <v>27</v>
      </c>
      <c r="C35" s="62" t="s">
        <v>10</v>
      </c>
      <c r="D35" s="47">
        <f>D36-D40</f>
        <v>0</v>
      </c>
      <c r="E35" s="47">
        <f>E36-E40</f>
        <v>33641</v>
      </c>
      <c r="F35" s="47">
        <f t="shared" ref="F35:G35" si="8">F36-F40</f>
        <v>40593</v>
      </c>
      <c r="G35" s="73">
        <f t="shared" si="8"/>
        <v>18.819198180883021</v>
      </c>
    </row>
    <row r="36" spans="2:7" ht="14.25" thickTop="1" thickBot="1" x14ac:dyDescent="0.25">
      <c r="B36" s="61">
        <v>28</v>
      </c>
      <c r="C36" s="21" t="s">
        <v>11</v>
      </c>
      <c r="D36" s="49">
        <f t="shared" ref="D36" si="9">SUM(D37)</f>
        <v>3300</v>
      </c>
      <c r="E36" s="49">
        <f>SUM(E37:E38)</f>
        <v>36941</v>
      </c>
      <c r="F36" s="49">
        <f>SUM(F37:F39)</f>
        <v>43893</v>
      </c>
      <c r="G36" s="63">
        <f t="shared" si="3"/>
        <v>118.81919818088302</v>
      </c>
    </row>
    <row r="37" spans="2:7" ht="13.5" thickTop="1" x14ac:dyDescent="0.2">
      <c r="B37" s="1">
        <v>29</v>
      </c>
      <c r="C37" s="27" t="s">
        <v>28</v>
      </c>
      <c r="D37" s="35">
        <v>3300</v>
      </c>
      <c r="E37" s="35">
        <v>19900</v>
      </c>
      <c r="F37" s="19">
        <v>17741</v>
      </c>
      <c r="G37" s="58">
        <f t="shared" si="3"/>
        <v>89.150753768844226</v>
      </c>
    </row>
    <row r="38" spans="2:7" x14ac:dyDescent="0.2">
      <c r="B38" s="74"/>
      <c r="C38" s="75" t="s">
        <v>43</v>
      </c>
      <c r="D38" s="76"/>
      <c r="E38" s="76">
        <v>17041</v>
      </c>
      <c r="F38" s="77">
        <v>17042</v>
      </c>
      <c r="G38" s="78"/>
    </row>
    <row r="39" spans="2:7" x14ac:dyDescent="0.2">
      <c r="B39" s="3"/>
      <c r="C39" s="86" t="s">
        <v>48</v>
      </c>
      <c r="D39" s="87"/>
      <c r="E39" s="87"/>
      <c r="F39" s="33">
        <v>9110</v>
      </c>
      <c r="G39" s="88"/>
    </row>
    <row r="40" spans="2:7" ht="13.5" thickBot="1" x14ac:dyDescent="0.25">
      <c r="B40" s="85">
        <v>30</v>
      </c>
      <c r="C40" s="42" t="s">
        <v>17</v>
      </c>
      <c r="D40" s="50">
        <f t="shared" ref="D40:F40" si="10">SUM(D41)</f>
        <v>3300</v>
      </c>
      <c r="E40" s="50">
        <f t="shared" si="10"/>
        <v>3300</v>
      </c>
      <c r="F40" s="50">
        <f t="shared" si="10"/>
        <v>3300</v>
      </c>
      <c r="G40" s="60">
        <f t="shared" si="3"/>
        <v>100</v>
      </c>
    </row>
    <row r="41" spans="2:7" ht="13.5" thickTop="1" x14ac:dyDescent="0.2">
      <c r="B41" s="43">
        <v>31</v>
      </c>
      <c r="C41" s="27" t="s">
        <v>29</v>
      </c>
      <c r="D41" s="41">
        <v>3300</v>
      </c>
      <c r="E41" s="41">
        <v>3300</v>
      </c>
      <c r="F41" s="64">
        <v>3300</v>
      </c>
      <c r="G41" s="58">
        <f t="shared" si="3"/>
        <v>100</v>
      </c>
    </row>
    <row r="42" spans="2:7" ht="15" thickBot="1" x14ac:dyDescent="0.25">
      <c r="B42" s="28"/>
      <c r="C42" s="29" t="s">
        <v>12</v>
      </c>
      <c r="D42" s="51">
        <f t="shared" ref="D42:F42" si="11">D32+D36-D33-D40</f>
        <v>10362</v>
      </c>
      <c r="E42" s="51">
        <f t="shared" ref="E42" si="12">E32+E36-E33-E40</f>
        <v>116947</v>
      </c>
      <c r="F42" s="51">
        <f t="shared" si="11"/>
        <v>116464</v>
      </c>
      <c r="G42" s="69">
        <f t="shared" si="3"/>
        <v>99.586992398265878</v>
      </c>
    </row>
    <row r="43" spans="2:7" x14ac:dyDescent="0.2">
      <c r="B43" s="17"/>
      <c r="C43" s="13"/>
    </row>
    <row r="44" spans="2:7" ht="15" x14ac:dyDescent="0.2">
      <c r="B44" s="14" t="s">
        <v>13</v>
      </c>
      <c r="C44" s="15"/>
    </row>
    <row r="45" spans="2:7" ht="15" x14ac:dyDescent="0.2">
      <c r="B45" s="14" t="s">
        <v>14</v>
      </c>
      <c r="C45" s="15"/>
    </row>
    <row r="46" spans="2:7" ht="15" x14ac:dyDescent="0.2">
      <c r="B46" s="14" t="s">
        <v>15</v>
      </c>
      <c r="C46" s="15"/>
    </row>
    <row r="47" spans="2:7" ht="15" x14ac:dyDescent="0.2">
      <c r="B47" s="14" t="s">
        <v>16</v>
      </c>
      <c r="C47" s="15"/>
    </row>
    <row r="48" spans="2:7" ht="15" x14ac:dyDescent="0.2">
      <c r="B48" s="16"/>
      <c r="C48" s="15"/>
    </row>
    <row r="49" spans="2:3" ht="15" x14ac:dyDescent="0.2">
      <c r="B49" s="14"/>
      <c r="C49" s="15"/>
    </row>
    <row r="50" spans="2:3" ht="15" x14ac:dyDescent="0.2">
      <c r="B50" s="14"/>
      <c r="C50" s="15"/>
    </row>
    <row r="51" spans="2:3" ht="15" x14ac:dyDescent="0.2">
      <c r="B51" s="14"/>
      <c r="C51" s="15"/>
    </row>
  </sheetData>
  <mergeCells count="1">
    <mergeCell ref="B3:C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2018-02-07T14:02:05Z</cp:lastPrinted>
  <dcterms:created xsi:type="dcterms:W3CDTF">1997-01-24T11:07:25Z</dcterms:created>
  <dcterms:modified xsi:type="dcterms:W3CDTF">2018-02-07T14:02:19Z</dcterms:modified>
</cp:coreProperties>
</file>